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<sst xmlns="http://schemas.openxmlformats.org/spreadsheetml/2006/main" count="3010" uniqueCount="216">
  <si>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</si>
  <si>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</si>
  <si>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</si>
  <si>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</si>
  <si>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</si>
  <si>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</si>
  <si>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</si>
  <si>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</si>
  <si>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</si>
  <si>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</si>
  <si>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</si>
  <si>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</si>
  <si>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</si>
  <si>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</si>
  <si>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</si>
  <si>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</si>
  <si>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</si>
  <si>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</si>
  <si>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</si>
  <si>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</si>
  <si>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</si>
  <si>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</si>
  <si>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</si>
  <si>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</si>
  <si>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</si>
  <si>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</si>
  <si>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</si>
  <si>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</si>
  <si>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</si>
  <si>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</si>
  <si>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</si>
  <si>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</si>
  <si>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</si>
  <si>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</si>
  <si>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</si>
  <si>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</si>
  <si>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</si>
  <si>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</si>
  <si>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</si>
  <si>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</si>
  <si>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</si>
  <si>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</si>
  <si>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</si>
  <si>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</si>
  <si>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</si>
  <si>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</si>
  <si>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</si>
  <si>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</si>
  <si>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</si>
  <si>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</si>
  <si>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</si>
  <si>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</si>
  <si>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</si>
  <si>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</si>
  <si>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</si>
  <si>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</si>
  <si>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</si>
  <si>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</si>
  <si>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</si>
  <si>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</si>
  <si>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</si>
  <si>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</si>
  <si>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</si>
  <si>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</si>
  <si>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</si>
  <si>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</si>
  <si>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</si>
  <si>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</si>
  <si>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</si>
  <si>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</si>
  <si>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</si>
  <si>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</si>
  <si>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</si>
  <si>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</si>
  <si>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</si>
  <si>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</si>
  <si>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</si>
  <si>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</si>
  <si>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</si>
  <si>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</si>
  <si>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</si>
  <si>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</si>
  <si>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</si>
  <si>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</si>
  <si>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</si>
  <si>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</si>
  <si>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</si>
  <si>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</si>
  <si>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</si>
  <si>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</si>
  <si>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</si>
  <si>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</si>
  <si>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</si>
  <si>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</si>
  <si>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</si>
  <si>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</si>
  <si>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</si>
  <si>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</si>
  <si>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</si>
  <si>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</si>
  <si>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</si>
  <si>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</si>
  <si>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</si>
  <si>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</si>
  <si>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</si>
  <si>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</si>
  <si>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</si>
  <si>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</si>
  <si>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</si>
  <si>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</si>
  <si>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</si>
  <si>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</si>
  <si>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</si>
  <si>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</si>
  <si>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</si>
  <si>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</si>
  <si>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</si>
  <si>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</si>
  <si>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</si>
  <si>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</si>
  <si>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</si>
  <si>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</si>
  <si>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</si>
  <si>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</si>
  <si>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</si>
  <si>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</si>
  <si>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</si>
  <si>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</si>
  <si>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</si>
  <si>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</si>
  <si>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</si>
  <si>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</si>
  <si>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</si>
  <si>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</si>
  <si>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</si>
  <si>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</si>
  <si>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</si>
  <si>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</si>
  <si>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</si>
  <si>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</si>
  <si>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</si>
  <si>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</si>
  <si>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</si>
  <si>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</si>
  <si>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</si>
  <si>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</si>
  <si>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</si>
  <si>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</si>
  <si>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</si>
  <si>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</si>
  <si>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</si>
  <si>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</si>
  <si>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</si>
  <si>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</si>
  <si>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</si>
  <si>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</si>
  <si>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</si>
  <si>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</si>
  <si>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</si>
  <si>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</si>
  <si>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</si>
  <si>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</si>
  <si>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</si>
  <si>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</si>
  <si>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</si>
  <si>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</si>
  <si>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</si>
  <si>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</si>
  <si>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</si>
  <si>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</si>
  <si>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</si>
  <si>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</si>
  <si>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</si>
  <si>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</si>
  <si>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</si>
  <si>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</si>
  <si>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</si>
  <si>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</si>
  <si>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</si>
  <si>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</si>
  <si>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</si>
  <si>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</si>
  <si>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</si>
  <si>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</si>
  <si>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</si>
  <si>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</si>
  <si>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</si>
  <si>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</si>
  <si>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</si>
  <si>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</si>
  <si>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</si>
  <si>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</si>
  <si>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</si>
  <si>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</si>
  <si>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</si>
  <si>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</si>
  <si>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</si>
  <si>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</si>
  <si>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</si>
  <si>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</si>
  <si>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</si>
  <si>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</si>
  <si>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</si>
  <si>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</si>
  <si>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</si>
  <si>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</si>
  <si>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</si>
  <si>
    <t>tomastt</t>
  </si>
  <si>
    <t>ZirakS</t>
  </si>
  <si>
    <t>CHELL. CUP</t>
  </si>
  <si>
    <t>Jonnyboy</t>
  </si>
  <si>
    <t>Seul</t>
  </si>
  <si>
    <t>Рожд кубок</t>
  </si>
  <si>
    <t>сумма очков   (08.12-01.13)</t>
  </si>
  <si>
    <t>сумма очков   (09.12-02.13)</t>
  </si>
  <si>
    <t>сумма очков   (10.12-03.13)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</si>
</sst>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4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10" fillId="3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883"/>
  <sheetViews>
    <sheetView tabSelected="1" zoomScale="73" zoomScaleNormal="73" zoomScalePageLayoutView="0" workbookViewId="0" topLeftCell="DS1">
      <selection activeCell="FK15" sqref="FK15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8.875" style="0" hidden="1" customWidth="1"/>
    <col min="52" max="53" width="5.75390625" style="0" hidden="1" customWidth="1"/>
    <col min="54" max="55" width="8.875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8.875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8.875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hidden="1" customWidth="1"/>
    <col min="117" max="117" width="5.375" style="0" hidden="1" customWidth="1"/>
    <col min="118" max="118" width="7.25390625" style="5" hidden="1" customWidth="1"/>
    <col min="119" max="119" width="6.375" style="7" hidden="1" customWidth="1"/>
    <col min="120" max="120" width="5.375" style="0" hidden="1" customWidth="1"/>
    <col min="121" max="121" width="7.25390625" style="5" hidden="1" customWidth="1"/>
    <col min="122" max="122" width="6.375" style="7" hidden="1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  <col min="139" max="139" width="6.375" style="0" customWidth="1"/>
    <col min="140" max="140" width="5.375" style="0" customWidth="1"/>
    <col min="141" max="141" width="7.25390625" style="5" customWidth="1"/>
    <col min="142" max="142" width="6.375" style="7" customWidth="1"/>
    <col min="143" max="143" width="5.375" style="0" customWidth="1"/>
    <col min="144" max="144" width="7.25390625" style="5" customWidth="1"/>
    <col min="145" max="145" width="6.375" style="7" customWidth="1"/>
    <col min="155" max="155" width="6.375" style="0" customWidth="1"/>
  </cols>
  <sheetData>
    <row r="1" spans="3:168" ht="12.75" customHeight="1">
      <c r="C1" s="105" t="s">
        <v>94</v>
      </c>
      <c r="D1" s="93" t="s">
        <v>1</v>
      </c>
      <c r="E1" s="94"/>
      <c r="F1" s="93" t="s">
        <v>2</v>
      </c>
      <c r="G1" s="94"/>
      <c r="H1" s="93" t="s">
        <v>3</v>
      </c>
      <c r="I1" s="94"/>
      <c r="J1" s="93" t="s">
        <v>4</v>
      </c>
      <c r="K1" s="94"/>
      <c r="L1" s="93" t="s">
        <v>5</v>
      </c>
      <c r="M1" s="94"/>
      <c r="N1" s="81" t="s">
        <v>96</v>
      </c>
      <c r="O1" s="84" t="s">
        <v>93</v>
      </c>
      <c r="P1" s="93" t="s">
        <v>6</v>
      </c>
      <c r="Q1" s="94"/>
      <c r="R1" s="81" t="s">
        <v>98</v>
      </c>
      <c r="S1" s="100" t="s">
        <v>93</v>
      </c>
      <c r="T1" s="110" t="s">
        <v>99</v>
      </c>
      <c r="U1" s="111"/>
      <c r="V1" s="81" t="s">
        <v>103</v>
      </c>
      <c r="W1" s="100" t="s">
        <v>93</v>
      </c>
      <c r="X1" s="110" t="s">
        <v>100</v>
      </c>
      <c r="Y1" s="111"/>
      <c r="Z1" s="81" t="s">
        <v>101</v>
      </c>
      <c r="AA1" s="100" t="s">
        <v>93</v>
      </c>
      <c r="AB1" s="93" t="s">
        <v>0</v>
      </c>
      <c r="AC1" s="94"/>
      <c r="AD1" s="81" t="s">
        <v>102</v>
      </c>
      <c r="AE1" s="84" t="s">
        <v>93</v>
      </c>
      <c r="AF1" s="93" t="s">
        <v>92</v>
      </c>
      <c r="AG1" s="98"/>
      <c r="AH1" s="94"/>
      <c r="AI1" s="81" t="s">
        <v>112</v>
      </c>
      <c r="AJ1" s="84" t="s">
        <v>93</v>
      </c>
      <c r="AK1" s="108" t="s">
        <v>111</v>
      </c>
      <c r="AL1" s="81" t="s">
        <v>113</v>
      </c>
      <c r="AM1" s="84" t="s">
        <v>93</v>
      </c>
      <c r="AN1" s="97" t="s">
        <v>116</v>
      </c>
      <c r="AO1" s="90"/>
      <c r="AP1" s="81" t="s">
        <v>118</v>
      </c>
      <c r="AQ1" s="84" t="s">
        <v>93</v>
      </c>
      <c r="AR1" s="97" t="s">
        <v>1</v>
      </c>
      <c r="AS1" s="90"/>
      <c r="AT1" s="81" t="s">
        <v>124</v>
      </c>
      <c r="AU1" s="84" t="s">
        <v>93</v>
      </c>
      <c r="AV1" s="97" t="s">
        <v>128</v>
      </c>
      <c r="AW1" s="90"/>
      <c r="AX1" s="81" t="s">
        <v>143</v>
      </c>
      <c r="AY1" s="84" t="s">
        <v>93</v>
      </c>
      <c r="AZ1" s="97" t="s">
        <v>3</v>
      </c>
      <c r="BA1" s="90"/>
      <c r="BB1" s="81" t="s">
        <v>142</v>
      </c>
      <c r="BC1" s="84" t="s">
        <v>93</v>
      </c>
      <c r="BD1" s="87" t="s">
        <v>4</v>
      </c>
      <c r="BE1" s="81" t="s">
        <v>145</v>
      </c>
      <c r="BF1" s="84" t="s">
        <v>93</v>
      </c>
      <c r="BG1" s="87" t="s">
        <v>5</v>
      </c>
      <c r="BH1" s="81" t="s">
        <v>149</v>
      </c>
      <c r="BI1" s="84" t="s">
        <v>93</v>
      </c>
      <c r="BJ1" s="87" t="s">
        <v>6</v>
      </c>
      <c r="BK1" s="81" t="s">
        <v>151</v>
      </c>
      <c r="BL1" s="84" t="s">
        <v>93</v>
      </c>
      <c r="BM1" s="97" t="s">
        <v>152</v>
      </c>
      <c r="BN1" s="90"/>
      <c r="BO1" s="81" t="s">
        <v>154</v>
      </c>
      <c r="BP1" s="84" t="s">
        <v>93</v>
      </c>
      <c r="BQ1" s="87" t="s">
        <v>157</v>
      </c>
      <c r="BR1" s="81" t="s">
        <v>158</v>
      </c>
      <c r="BS1" s="84" t="s">
        <v>93</v>
      </c>
      <c r="BT1" s="87" t="s">
        <v>0</v>
      </c>
      <c r="BU1" s="81" t="s">
        <v>161</v>
      </c>
      <c r="BV1" s="84" t="s">
        <v>93</v>
      </c>
      <c r="BW1" s="77" t="s">
        <v>92</v>
      </c>
      <c r="BX1" s="81" t="s">
        <v>162</v>
      </c>
      <c r="BY1" s="84" t="s">
        <v>93</v>
      </c>
      <c r="BZ1" s="89" t="s">
        <v>111</v>
      </c>
      <c r="CA1" s="90"/>
      <c r="CB1" s="81" t="s">
        <v>163</v>
      </c>
      <c r="CC1" s="84" t="s">
        <v>93</v>
      </c>
      <c r="CD1" s="77" t="s">
        <v>116</v>
      </c>
      <c r="CE1" s="81" t="s">
        <v>165</v>
      </c>
      <c r="CF1" s="84" t="s">
        <v>93</v>
      </c>
      <c r="CG1" s="77" t="s">
        <v>1</v>
      </c>
      <c r="CH1" s="79" t="s">
        <v>170</v>
      </c>
      <c r="CI1" s="81" t="s">
        <v>166</v>
      </c>
      <c r="CJ1" s="84" t="s">
        <v>93</v>
      </c>
      <c r="CK1" s="77" t="s">
        <v>2</v>
      </c>
      <c r="CL1" s="81" t="s">
        <v>172</v>
      </c>
      <c r="CM1" s="84" t="s">
        <v>93</v>
      </c>
      <c r="CN1" s="79" t="s">
        <v>173</v>
      </c>
      <c r="CO1" s="77" t="s">
        <v>3</v>
      </c>
      <c r="CP1" s="81" t="s">
        <v>174</v>
      </c>
      <c r="CQ1" s="84" t="s">
        <v>93</v>
      </c>
      <c r="CR1" s="77" t="s">
        <v>4</v>
      </c>
      <c r="CS1" s="81" t="s">
        <v>145</v>
      </c>
      <c r="CT1" s="84" t="s">
        <v>93</v>
      </c>
      <c r="CU1" s="77" t="s">
        <v>5</v>
      </c>
      <c r="CV1" s="81" t="s">
        <v>149</v>
      </c>
      <c r="CW1" s="84" t="s">
        <v>93</v>
      </c>
      <c r="CX1" s="77" t="s">
        <v>176</v>
      </c>
      <c r="CY1" s="81" t="s">
        <v>151</v>
      </c>
      <c r="CZ1" s="84" t="s">
        <v>93</v>
      </c>
      <c r="DA1" s="79" t="s">
        <v>178</v>
      </c>
      <c r="DB1" s="77" t="s">
        <v>179</v>
      </c>
      <c r="DC1" s="81" t="s">
        <v>180</v>
      </c>
      <c r="DD1" s="84" t="s">
        <v>93</v>
      </c>
      <c r="DE1" s="77" t="s">
        <v>182</v>
      </c>
      <c r="DF1" s="81" t="s">
        <v>158</v>
      </c>
      <c r="DG1" s="84" t="s">
        <v>93</v>
      </c>
      <c r="DH1" s="79" t="s">
        <v>184</v>
      </c>
      <c r="DI1" s="77" t="s">
        <v>0</v>
      </c>
      <c r="DJ1" s="81" t="s">
        <v>161</v>
      </c>
      <c r="DK1" s="84" t="s">
        <v>93</v>
      </c>
      <c r="DL1" s="79" t="s">
        <v>185</v>
      </c>
      <c r="DM1" s="77" t="s">
        <v>92</v>
      </c>
      <c r="DN1" s="81" t="s">
        <v>162</v>
      </c>
      <c r="DO1" s="84" t="s">
        <v>93</v>
      </c>
      <c r="DP1" s="77" t="s">
        <v>186</v>
      </c>
      <c r="DQ1" s="81" t="s">
        <v>187</v>
      </c>
      <c r="DR1" s="84" t="s">
        <v>93</v>
      </c>
      <c r="DS1" s="77" t="s">
        <v>116</v>
      </c>
      <c r="DT1" s="81" t="s">
        <v>165</v>
      </c>
      <c r="DU1" s="84" t="s">
        <v>93</v>
      </c>
      <c r="DV1" s="77" t="s">
        <v>1</v>
      </c>
      <c r="DW1" s="81" t="s">
        <v>166</v>
      </c>
      <c r="DX1" s="84" t="s">
        <v>93</v>
      </c>
      <c r="DY1" s="77" t="s">
        <v>128</v>
      </c>
      <c r="DZ1" s="81" t="s">
        <v>172</v>
      </c>
      <c r="EA1" s="84" t="s">
        <v>93</v>
      </c>
      <c r="EB1" s="79" t="s">
        <v>199</v>
      </c>
      <c r="EC1" s="77" t="s">
        <v>3</v>
      </c>
      <c r="ED1" s="81" t="s">
        <v>174</v>
      </c>
      <c r="EE1" s="84" t="s">
        <v>93</v>
      </c>
      <c r="EF1" s="77" t="s">
        <v>202</v>
      </c>
      <c r="EG1" s="81" t="s">
        <v>145</v>
      </c>
      <c r="EH1" s="84" t="s">
        <v>93</v>
      </c>
      <c r="EI1" s="79" t="s">
        <v>206</v>
      </c>
      <c r="EJ1" s="77" t="s">
        <v>5</v>
      </c>
      <c r="EK1" s="81" t="s">
        <v>149</v>
      </c>
      <c r="EL1" s="84" t="s">
        <v>93</v>
      </c>
      <c r="EM1" s="77" t="s">
        <v>6</v>
      </c>
      <c r="EN1" s="81" t="s">
        <v>151</v>
      </c>
      <c r="EO1" s="84" t="s">
        <v>93</v>
      </c>
      <c r="EP1" s="77" t="s">
        <v>152</v>
      </c>
      <c r="EQ1" s="81" t="s">
        <v>180</v>
      </c>
      <c r="ER1" s="84" t="s">
        <v>93</v>
      </c>
      <c r="ES1" s="77" t="s">
        <v>157</v>
      </c>
      <c r="ET1" s="81" t="s">
        <v>158</v>
      </c>
      <c r="EU1" s="84" t="s">
        <v>93</v>
      </c>
      <c r="EV1" s="77" t="s">
        <v>0</v>
      </c>
      <c r="EW1" s="81" t="s">
        <v>161</v>
      </c>
      <c r="EX1" s="84" t="s">
        <v>93</v>
      </c>
      <c r="EY1" s="79" t="s">
        <v>209</v>
      </c>
      <c r="EZ1" s="77" t="s">
        <v>92</v>
      </c>
      <c r="FA1" s="81" t="s">
        <v>162</v>
      </c>
      <c r="FB1" s="84" t="s">
        <v>93</v>
      </c>
      <c r="FC1" s="79" t="s">
        <v>212</v>
      </c>
      <c r="FD1" s="77" t="s">
        <v>111</v>
      </c>
      <c r="FE1" s="81" t="s">
        <v>213</v>
      </c>
      <c r="FF1" s="84" t="s">
        <v>93</v>
      </c>
      <c r="FG1" s="77" t="s">
        <v>116</v>
      </c>
      <c r="FH1" s="81" t="s">
        <v>214</v>
      </c>
      <c r="FI1" s="84" t="s">
        <v>93</v>
      </c>
      <c r="FJ1" s="77" t="s">
        <v>1</v>
      </c>
      <c r="FK1" s="81" t="s">
        <v>215</v>
      </c>
      <c r="FL1" s="84" t="s">
        <v>93</v>
      </c>
    </row>
    <row r="2" spans="1:168" ht="12.75" customHeight="1">
      <c r="A2" s="103"/>
      <c r="B2" s="97"/>
      <c r="C2" s="106"/>
      <c r="D2" s="95"/>
      <c r="E2" s="96"/>
      <c r="F2" s="95"/>
      <c r="G2" s="96"/>
      <c r="H2" s="95"/>
      <c r="I2" s="96"/>
      <c r="J2" s="95"/>
      <c r="K2" s="96"/>
      <c r="L2" s="95"/>
      <c r="M2" s="96"/>
      <c r="N2" s="82"/>
      <c r="O2" s="85"/>
      <c r="P2" s="95"/>
      <c r="Q2" s="96"/>
      <c r="R2" s="82"/>
      <c r="S2" s="101"/>
      <c r="T2" s="112"/>
      <c r="U2" s="113"/>
      <c r="V2" s="82"/>
      <c r="W2" s="101"/>
      <c r="X2" s="112"/>
      <c r="Y2" s="113"/>
      <c r="Z2" s="82"/>
      <c r="AA2" s="101"/>
      <c r="AB2" s="95"/>
      <c r="AC2" s="96"/>
      <c r="AD2" s="82"/>
      <c r="AE2" s="85"/>
      <c r="AF2" s="95"/>
      <c r="AG2" s="99"/>
      <c r="AH2" s="96"/>
      <c r="AI2" s="82"/>
      <c r="AJ2" s="85"/>
      <c r="AK2" s="109"/>
      <c r="AL2" s="82"/>
      <c r="AM2" s="85"/>
      <c r="AN2" s="91"/>
      <c r="AO2" s="92"/>
      <c r="AP2" s="82"/>
      <c r="AQ2" s="85"/>
      <c r="AR2" s="91"/>
      <c r="AS2" s="92"/>
      <c r="AT2" s="82"/>
      <c r="AU2" s="85"/>
      <c r="AV2" s="91"/>
      <c r="AW2" s="92"/>
      <c r="AX2" s="82"/>
      <c r="AY2" s="85"/>
      <c r="AZ2" s="91"/>
      <c r="BA2" s="92"/>
      <c r="BB2" s="82"/>
      <c r="BC2" s="85"/>
      <c r="BD2" s="88"/>
      <c r="BE2" s="82"/>
      <c r="BF2" s="85"/>
      <c r="BG2" s="88"/>
      <c r="BH2" s="82"/>
      <c r="BI2" s="85"/>
      <c r="BJ2" s="88"/>
      <c r="BK2" s="82"/>
      <c r="BL2" s="85"/>
      <c r="BM2" s="91"/>
      <c r="BN2" s="92"/>
      <c r="BO2" s="82"/>
      <c r="BP2" s="85"/>
      <c r="BQ2" s="88"/>
      <c r="BR2" s="82"/>
      <c r="BS2" s="85"/>
      <c r="BT2" s="88"/>
      <c r="BU2" s="82"/>
      <c r="BV2" s="85"/>
      <c r="BW2" s="78"/>
      <c r="BX2" s="82"/>
      <c r="BY2" s="85"/>
      <c r="BZ2" s="91"/>
      <c r="CA2" s="92"/>
      <c r="CB2" s="82"/>
      <c r="CC2" s="85"/>
      <c r="CD2" s="78"/>
      <c r="CE2" s="82"/>
      <c r="CF2" s="85"/>
      <c r="CG2" s="78"/>
      <c r="CH2" s="80"/>
      <c r="CI2" s="82"/>
      <c r="CJ2" s="85"/>
      <c r="CK2" s="78"/>
      <c r="CL2" s="82"/>
      <c r="CM2" s="85"/>
      <c r="CN2" s="80"/>
      <c r="CO2" s="78"/>
      <c r="CP2" s="82"/>
      <c r="CQ2" s="85"/>
      <c r="CR2" s="78"/>
      <c r="CS2" s="82"/>
      <c r="CT2" s="85"/>
      <c r="CU2" s="78"/>
      <c r="CV2" s="82"/>
      <c r="CW2" s="85"/>
      <c r="CX2" s="78"/>
      <c r="CY2" s="82"/>
      <c r="CZ2" s="85"/>
      <c r="DA2" s="80"/>
      <c r="DB2" s="78"/>
      <c r="DC2" s="82"/>
      <c r="DD2" s="85"/>
      <c r="DE2" s="78"/>
      <c r="DF2" s="82"/>
      <c r="DG2" s="85"/>
      <c r="DH2" s="80"/>
      <c r="DI2" s="78"/>
      <c r="DJ2" s="82"/>
      <c r="DK2" s="85"/>
      <c r="DL2" s="80"/>
      <c r="DM2" s="78"/>
      <c r="DN2" s="82"/>
      <c r="DO2" s="85"/>
      <c r="DP2" s="78"/>
      <c r="DQ2" s="82"/>
      <c r="DR2" s="85"/>
      <c r="DS2" s="78"/>
      <c r="DT2" s="82"/>
      <c r="DU2" s="85"/>
      <c r="DV2" s="78"/>
      <c r="DW2" s="82"/>
      <c r="DX2" s="85"/>
      <c r="DY2" s="78"/>
      <c r="DZ2" s="82"/>
      <c r="EA2" s="85"/>
      <c r="EB2" s="80"/>
      <c r="EC2" s="78"/>
      <c r="ED2" s="82"/>
      <c r="EE2" s="85"/>
      <c r="EF2" s="78"/>
      <c r="EG2" s="82"/>
      <c r="EH2" s="85"/>
      <c r="EI2" s="80"/>
      <c r="EJ2" s="78"/>
      <c r="EK2" s="82"/>
      <c r="EL2" s="85"/>
      <c r="EM2" s="78"/>
      <c r="EN2" s="82"/>
      <c r="EO2" s="85"/>
      <c r="EP2" s="78"/>
      <c r="EQ2" s="82"/>
      <c r="ER2" s="85"/>
      <c r="ES2" s="78"/>
      <c r="ET2" s="82"/>
      <c r="EU2" s="85"/>
      <c r="EV2" s="78"/>
      <c r="EW2" s="82"/>
      <c r="EX2" s="85"/>
      <c r="EY2" s="80"/>
      <c r="EZ2" s="78"/>
      <c r="FA2" s="82"/>
      <c r="FB2" s="85"/>
      <c r="FC2" s="80"/>
      <c r="FD2" s="78"/>
      <c r="FE2" s="82"/>
      <c r="FF2" s="85"/>
      <c r="FG2" s="78"/>
      <c r="FH2" s="82"/>
      <c r="FI2" s="85"/>
      <c r="FJ2" s="78"/>
      <c r="FK2" s="82"/>
      <c r="FL2" s="85"/>
    </row>
    <row r="3" spans="1:168" ht="12.75" customHeight="1">
      <c r="A3" s="104"/>
      <c r="B3" s="91"/>
      <c r="C3" s="107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83"/>
      <c r="O3" s="86"/>
      <c r="P3" s="2" t="s">
        <v>51</v>
      </c>
      <c r="Q3" s="27" t="s">
        <v>52</v>
      </c>
      <c r="R3" s="83"/>
      <c r="S3" s="102"/>
      <c r="T3" s="2" t="s">
        <v>51</v>
      </c>
      <c r="U3" s="27" t="s">
        <v>52</v>
      </c>
      <c r="V3" s="83"/>
      <c r="W3" s="102"/>
      <c r="X3" s="2" t="s">
        <v>51</v>
      </c>
      <c r="Y3" s="27" t="s">
        <v>52</v>
      </c>
      <c r="Z3" s="83"/>
      <c r="AA3" s="102"/>
      <c r="AB3" s="2" t="s">
        <v>51</v>
      </c>
      <c r="AC3" s="27" t="s">
        <v>52</v>
      </c>
      <c r="AD3" s="83"/>
      <c r="AE3" s="86"/>
      <c r="AF3" s="2" t="s">
        <v>51</v>
      </c>
      <c r="AG3" s="27" t="s">
        <v>107</v>
      </c>
      <c r="AH3" s="27" t="s">
        <v>108</v>
      </c>
      <c r="AI3" s="83"/>
      <c r="AJ3" s="86"/>
      <c r="AK3" s="27" t="s">
        <v>52</v>
      </c>
      <c r="AL3" s="83"/>
      <c r="AM3" s="86"/>
      <c r="AN3" s="27" t="s">
        <v>117</v>
      </c>
      <c r="AO3" s="27" t="s">
        <v>108</v>
      </c>
      <c r="AP3" s="83"/>
      <c r="AQ3" s="86"/>
      <c r="AR3" s="27" t="s">
        <v>125</v>
      </c>
      <c r="AS3" s="27" t="s">
        <v>108</v>
      </c>
      <c r="AT3" s="83"/>
      <c r="AU3" s="86"/>
      <c r="AV3" s="27" t="s">
        <v>117</v>
      </c>
      <c r="AW3" s="27" t="s">
        <v>108</v>
      </c>
      <c r="AX3" s="83"/>
      <c r="AY3" s="86"/>
      <c r="AZ3" s="27" t="s">
        <v>141</v>
      </c>
      <c r="BA3" s="27" t="s">
        <v>108</v>
      </c>
      <c r="BB3" s="83"/>
      <c r="BC3" s="86"/>
      <c r="BD3" s="27" t="s">
        <v>52</v>
      </c>
      <c r="BE3" s="83"/>
      <c r="BF3" s="86"/>
      <c r="BG3" s="27" t="s">
        <v>52</v>
      </c>
      <c r="BH3" s="83"/>
      <c r="BI3" s="86"/>
      <c r="BJ3" s="27" t="s">
        <v>52</v>
      </c>
      <c r="BK3" s="83"/>
      <c r="BL3" s="86"/>
      <c r="BM3" s="27" t="s">
        <v>153</v>
      </c>
      <c r="BN3" s="27" t="s">
        <v>108</v>
      </c>
      <c r="BO3" s="83"/>
      <c r="BP3" s="86"/>
      <c r="BQ3" s="27" t="s">
        <v>52</v>
      </c>
      <c r="BR3" s="83"/>
      <c r="BS3" s="86"/>
      <c r="BT3" s="27" t="s">
        <v>52</v>
      </c>
      <c r="BU3" s="83"/>
      <c r="BV3" s="86"/>
      <c r="BW3" s="27" t="s">
        <v>52</v>
      </c>
      <c r="BX3" s="83"/>
      <c r="BY3" s="86"/>
      <c r="BZ3" s="27" t="s">
        <v>107</v>
      </c>
      <c r="CA3" s="27" t="s">
        <v>108</v>
      </c>
      <c r="CB3" s="83"/>
      <c r="CC3" s="86"/>
      <c r="CD3" s="27" t="s">
        <v>52</v>
      </c>
      <c r="CE3" s="83"/>
      <c r="CF3" s="86"/>
      <c r="CG3" s="27" t="s">
        <v>52</v>
      </c>
      <c r="CH3" s="27" t="s">
        <v>52</v>
      </c>
      <c r="CI3" s="83"/>
      <c r="CJ3" s="86"/>
      <c r="CK3" s="27" t="s">
        <v>52</v>
      </c>
      <c r="CL3" s="83"/>
      <c r="CM3" s="86"/>
      <c r="CN3" s="27" t="s">
        <v>52</v>
      </c>
      <c r="CO3" s="27" t="s">
        <v>52</v>
      </c>
      <c r="CP3" s="83"/>
      <c r="CQ3" s="86"/>
      <c r="CR3" s="27" t="s">
        <v>52</v>
      </c>
      <c r="CS3" s="83"/>
      <c r="CT3" s="86"/>
      <c r="CU3" s="27" t="s">
        <v>52</v>
      </c>
      <c r="CV3" s="83"/>
      <c r="CW3" s="86"/>
      <c r="CX3" s="27" t="s">
        <v>52</v>
      </c>
      <c r="CY3" s="83"/>
      <c r="CZ3" s="86"/>
      <c r="DA3" s="27" t="s">
        <v>52</v>
      </c>
      <c r="DB3" s="27" t="s">
        <v>52</v>
      </c>
      <c r="DC3" s="83"/>
      <c r="DD3" s="86"/>
      <c r="DE3" s="27" t="s">
        <v>52</v>
      </c>
      <c r="DF3" s="83"/>
      <c r="DG3" s="86"/>
      <c r="DH3" s="27" t="s">
        <v>52</v>
      </c>
      <c r="DI3" s="27" t="s">
        <v>52</v>
      </c>
      <c r="DJ3" s="83"/>
      <c r="DK3" s="86"/>
      <c r="DL3" s="27" t="s">
        <v>52</v>
      </c>
      <c r="DM3" s="27" t="s">
        <v>52</v>
      </c>
      <c r="DN3" s="83"/>
      <c r="DO3" s="86"/>
      <c r="DP3" s="27" t="s">
        <v>52</v>
      </c>
      <c r="DQ3" s="83"/>
      <c r="DR3" s="86"/>
      <c r="DS3" s="27" t="s">
        <v>52</v>
      </c>
      <c r="DT3" s="83"/>
      <c r="DU3" s="86"/>
      <c r="DV3" s="27" t="s">
        <v>52</v>
      </c>
      <c r="DW3" s="83"/>
      <c r="DX3" s="86"/>
      <c r="DY3" s="27" t="s">
        <v>52</v>
      </c>
      <c r="DZ3" s="83"/>
      <c r="EA3" s="86"/>
      <c r="EB3" s="27" t="s">
        <v>52</v>
      </c>
      <c r="EC3" s="27" t="s">
        <v>52</v>
      </c>
      <c r="ED3" s="83"/>
      <c r="EE3" s="86"/>
      <c r="EF3" s="27" t="s">
        <v>52</v>
      </c>
      <c r="EG3" s="83"/>
      <c r="EH3" s="86"/>
      <c r="EI3" s="27" t="s">
        <v>52</v>
      </c>
      <c r="EJ3" s="27" t="s">
        <v>52</v>
      </c>
      <c r="EK3" s="83"/>
      <c r="EL3" s="86"/>
      <c r="EM3" s="27" t="s">
        <v>52</v>
      </c>
      <c r="EN3" s="83"/>
      <c r="EO3" s="86"/>
      <c r="EP3" s="27" t="s">
        <v>52</v>
      </c>
      <c r="EQ3" s="83"/>
      <c r="ER3" s="86"/>
      <c r="ES3" s="27" t="s">
        <v>52</v>
      </c>
      <c r="ET3" s="83"/>
      <c r="EU3" s="86"/>
      <c r="EV3" s="27" t="s">
        <v>52</v>
      </c>
      <c r="EW3" s="83"/>
      <c r="EX3" s="86"/>
      <c r="EY3" s="27" t="s">
        <v>52</v>
      </c>
      <c r="EZ3" s="27" t="s">
        <v>52</v>
      </c>
      <c r="FA3" s="83"/>
      <c r="FB3" s="86"/>
      <c r="FC3" s="27" t="s">
        <v>52</v>
      </c>
      <c r="FD3" s="27" t="s">
        <v>52</v>
      </c>
      <c r="FE3" s="83"/>
      <c r="FF3" s="86"/>
      <c r="FG3" s="27" t="s">
        <v>52</v>
      </c>
      <c r="FH3" s="83"/>
      <c r="FI3" s="86"/>
      <c r="FJ3" s="27" t="s">
        <v>52</v>
      </c>
      <c r="FK3" s="83"/>
      <c r="FL3" s="86"/>
    </row>
    <row r="4" spans="1:168" ht="15">
      <c r="A4" s="25">
        <v>54</v>
      </c>
      <c r="B4" s="1">
        <v>35</v>
      </c>
      <c r="C4" s="17" t="s">
        <v>138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5">
        <v>200</v>
      </c>
      <c r="BA4" s="13">
        <v>400</v>
      </c>
      <c r="BB4" s="4">
        <f>+AG4+AH4+AK4+AN4+AO4+AR4+AS4+AV4+AW4+AZ4+BA4</f>
        <v>600</v>
      </c>
      <c r="BC4" s="30">
        <v>41</v>
      </c>
      <c r="BD4" s="32">
        <v>450</v>
      </c>
      <c r="BE4" s="4">
        <f>+AK4+AN4+AO4+AR4+AS4+AV4+AW4+AZ4+BA4+BD4</f>
        <v>1050</v>
      </c>
      <c r="BF4" s="30">
        <v>30</v>
      </c>
      <c r="BG4" s="13">
        <v>730</v>
      </c>
      <c r="BH4" s="4">
        <f>+AN4+AO4+AR4+AS4+AV4+AW4+AZ4+BA4+BD4+BG4</f>
        <v>1780</v>
      </c>
      <c r="BI4" s="30">
        <v>22</v>
      </c>
      <c r="BJ4" s="13">
        <v>600</v>
      </c>
      <c r="BK4" s="4">
        <f>+AR4+AS4+AV4+AW4+AZ4+BA4+BD4+BG4+BJ4</f>
        <v>2380</v>
      </c>
      <c r="BL4" s="30">
        <v>18</v>
      </c>
      <c r="BM4" s="35">
        <v>350</v>
      </c>
      <c r="BN4" s="13">
        <v>550</v>
      </c>
      <c r="BO4" s="4">
        <f>+AV4+AW4+AZ4+BA4+BD4+BG4+BJ4+BM4+BN4</f>
        <v>3280</v>
      </c>
      <c r="BP4" s="26">
        <v>11</v>
      </c>
      <c r="BQ4" s="28">
        <v>700</v>
      </c>
      <c r="BR4" s="4">
        <f>+AZ4+BA4+BD4+BG4+BJ4+BM4+BN4+BQ4</f>
        <v>3980</v>
      </c>
      <c r="BS4" s="26">
        <v>9</v>
      </c>
      <c r="BT4" s="28">
        <v>500</v>
      </c>
      <c r="BU4" s="4">
        <f>+BT4+BQ4+BN4+BM4+BJ4+BG4+BD4</f>
        <v>3880</v>
      </c>
      <c r="BV4" s="26">
        <v>5</v>
      </c>
      <c r="BW4" s="28">
        <v>500</v>
      </c>
      <c r="BX4" s="4">
        <f>+BT4+BQ4+BN4+BM4+BJ4+BG4+BW4</f>
        <v>3930</v>
      </c>
      <c r="BY4" s="26">
        <v>6</v>
      </c>
      <c r="BZ4" s="35">
        <v>700</v>
      </c>
      <c r="CA4" s="13">
        <v>400</v>
      </c>
      <c r="CB4" s="4">
        <f>+BJ4+BM4+BN4+BQ4+BT4+BW4+BZ4+CA4</f>
        <v>4300</v>
      </c>
      <c r="CC4" s="26">
        <v>10</v>
      </c>
      <c r="CD4" s="34">
        <v>600</v>
      </c>
      <c r="CE4" s="4">
        <f>+CD4+CA4+BZ4+BW4+BT4+BQ4+BN4+BM4</f>
        <v>4300</v>
      </c>
      <c r="CF4" s="26">
        <v>13</v>
      </c>
      <c r="CG4" s="13">
        <v>1000</v>
      </c>
      <c r="CH4" s="31"/>
      <c r="CI4" s="4">
        <f>+CG4+CD4+CA4+BZ4+BT4+BQ4+BW4+CH4</f>
        <v>4400</v>
      </c>
      <c r="CJ4" s="26">
        <v>10</v>
      </c>
      <c r="CK4" s="28">
        <v>670</v>
      </c>
      <c r="CL4" s="4">
        <f>+CH4+CG4+CD4+CA4+BZ4+BW4+BT4+CK4</f>
        <v>4370</v>
      </c>
      <c r="CM4" s="26">
        <v>10</v>
      </c>
      <c r="CN4" s="35">
        <v>625</v>
      </c>
      <c r="CO4" s="32">
        <v>650</v>
      </c>
      <c r="CP4" s="4">
        <f>+CO4+CN4+CK4+CH4+CG4+CD4+CA4+BZ4+BW4</f>
        <v>5145</v>
      </c>
      <c r="CQ4" s="26">
        <v>8</v>
      </c>
      <c r="CR4" s="50">
        <v>1000</v>
      </c>
      <c r="CS4" s="4">
        <f>+CR4+CO4+CN4+CK4+CH4+CG4+CD4+CA4+BZ4</f>
        <v>5645</v>
      </c>
      <c r="CT4" s="26">
        <v>6</v>
      </c>
      <c r="CU4" s="55"/>
      <c r="CV4" s="4">
        <f>+CU4+CR4+CO4+CN4+CK4+CH4+CG4+CD4</f>
        <v>4545</v>
      </c>
      <c r="CW4" s="26">
        <v>7</v>
      </c>
      <c r="CX4" s="13">
        <v>740</v>
      </c>
      <c r="CY4" s="4">
        <f>+CX4+CU4+CR4+CO4+CN4+CK4+CH4+CG4</f>
        <v>4685</v>
      </c>
      <c r="CZ4" s="26">
        <v>8</v>
      </c>
      <c r="DA4" s="35">
        <v>350</v>
      </c>
      <c r="DB4" s="32">
        <v>730</v>
      </c>
      <c r="DC4" s="4">
        <f>+DB4+DA4+CX4+CU4+CR4+CO4+CN4+CK4</f>
        <v>4765</v>
      </c>
      <c r="DD4" s="26">
        <v>8</v>
      </c>
      <c r="DE4" s="13">
        <v>700</v>
      </c>
      <c r="DF4" s="4">
        <f>+DE4+DB4+DA4+CX4+CU4+CR4+CO4+CN4</f>
        <v>4795</v>
      </c>
      <c r="DG4" s="26">
        <v>7</v>
      </c>
      <c r="DH4" s="35">
        <v>1000</v>
      </c>
      <c r="DI4" s="32">
        <v>560</v>
      </c>
      <c r="DJ4" s="4">
        <f>+DI4+DH4+DE4+DB4+DA4+CX4+CU4+CR4</f>
        <v>5080</v>
      </c>
      <c r="DK4" s="26">
        <v>6</v>
      </c>
      <c r="DL4" s="35">
        <v>1000</v>
      </c>
      <c r="DM4" s="32">
        <v>650</v>
      </c>
      <c r="DN4" s="4">
        <f>+DM4+DL4+DI4+DH4+DE4+DB4+DA4+CX4+CU4</f>
        <v>5730</v>
      </c>
      <c r="DO4" s="26">
        <v>6</v>
      </c>
      <c r="DP4" s="32">
        <v>680</v>
      </c>
      <c r="DQ4" s="4">
        <f>+DP4+DM4+DL4+DI4+DH4+DE4+DB4+DA4+CX4</f>
        <v>6410</v>
      </c>
      <c r="DR4" s="26">
        <v>5</v>
      </c>
      <c r="DS4" s="31"/>
      <c r="DT4" s="4">
        <f>+DS4+DP4+DM4+DL4+DI4+DH4+DE4+DB4+DA4</f>
        <v>5670</v>
      </c>
      <c r="DU4" s="26">
        <v>6</v>
      </c>
      <c r="DV4" s="31"/>
      <c r="DW4" s="4">
        <f>+DV4+DS4+DP4+DM4+DL4+DI4+DH4+DE4</f>
        <v>4590</v>
      </c>
      <c r="DX4" s="26">
        <v>6</v>
      </c>
      <c r="DY4" s="13">
        <v>800</v>
      </c>
      <c r="DZ4" s="4">
        <f>+DY4+DV4+DS4+DP4+DM4+DL4+DI4+DH4</f>
        <v>4690</v>
      </c>
      <c r="EA4" s="26">
        <v>5</v>
      </c>
      <c r="EB4" s="55">
        <v>2500</v>
      </c>
      <c r="EC4" s="13">
        <v>1150</v>
      </c>
      <c r="ED4" s="4">
        <f>+EC4+EB4+DY4+DV4+DS4+DP4+DM4+DL4</f>
        <v>6780</v>
      </c>
      <c r="EE4" s="26">
        <v>4</v>
      </c>
      <c r="EF4" s="13">
        <v>1450</v>
      </c>
      <c r="EG4" s="4">
        <f>+EF4+EC4+EB4+DY4+DV4+DS4+DP4</f>
        <v>6580</v>
      </c>
      <c r="EH4" s="26">
        <v>4</v>
      </c>
      <c r="EI4" s="33">
        <v>1000</v>
      </c>
      <c r="EJ4" s="13">
        <v>630</v>
      </c>
      <c r="EK4" s="4">
        <f>+EJ4+EI4+EF4+EC4+EB4+DY4+DV4+DS4</f>
        <v>7530</v>
      </c>
      <c r="EL4" s="26">
        <v>2</v>
      </c>
      <c r="EM4" s="13">
        <v>670</v>
      </c>
      <c r="EN4" s="4">
        <f>+EM4+EJ4+EI4+EF4+EC4+EB4+DY4+DV4</f>
        <v>8200</v>
      </c>
      <c r="EO4" s="26">
        <v>2</v>
      </c>
      <c r="EP4" s="13">
        <v>730</v>
      </c>
      <c r="EQ4" s="4">
        <f>EP4+EM4+EJ4+EI4+EF4+EC4+EB4+DY4</f>
        <v>8930</v>
      </c>
      <c r="ER4" s="26">
        <v>1</v>
      </c>
      <c r="ES4" s="71">
        <v>800</v>
      </c>
      <c r="ET4" s="4">
        <f>EP4+EM4+EJ4+EI4+EF4+EC4+EB4+ES4</f>
        <v>8930</v>
      </c>
      <c r="EU4" s="26">
        <v>1</v>
      </c>
      <c r="EV4" s="71">
        <v>800</v>
      </c>
      <c r="EW4" s="4">
        <f>EV4+ES4+EP4+EM4+EJ4+EI4+EF4</f>
        <v>6080</v>
      </c>
      <c r="EX4" s="26">
        <v>1</v>
      </c>
      <c r="EY4" s="76">
        <v>2000</v>
      </c>
      <c r="EZ4" s="71">
        <v>1150</v>
      </c>
      <c r="FA4" s="4">
        <f>EZ4+EY4+EV4+ES4+EP4+EM4+EJ4+EI4</f>
        <v>7780</v>
      </c>
      <c r="FB4" s="26">
        <v>1</v>
      </c>
      <c r="FC4" s="76">
        <v>1000</v>
      </c>
      <c r="FD4" s="71">
        <v>1000</v>
      </c>
      <c r="FE4" s="4">
        <f>FD4+FC4+EZ4+EY4+EV4+ES4+EP4+EM4</f>
        <v>8150</v>
      </c>
      <c r="FF4" s="26">
        <v>1</v>
      </c>
      <c r="FG4" s="71">
        <v>800</v>
      </c>
      <c r="FH4" s="4">
        <f>FG4+FD4+FC4+EZ4+EY4+EV4+ES4+EP4</f>
        <v>8280</v>
      </c>
      <c r="FI4" s="26">
        <v>1</v>
      </c>
      <c r="FJ4" s="72"/>
      <c r="FK4" s="4">
        <f>FJ4+FG4+FD4+FC4+EZ4+EY4+EV4+ES4</f>
        <v>7550</v>
      </c>
      <c r="FL4" s="26">
        <v>1</v>
      </c>
    </row>
    <row r="5" spans="1:168" ht="15">
      <c r="A5" s="25">
        <v>54</v>
      </c>
      <c r="B5" s="1">
        <v>35</v>
      </c>
      <c r="C5" s="17" t="s">
        <v>146</v>
      </c>
      <c r="D5" s="11" t="s">
        <v>54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500</v>
      </c>
      <c r="O5" s="6">
        <v>25</v>
      </c>
      <c r="P5" s="11"/>
      <c r="Q5" s="12"/>
      <c r="R5" s="14">
        <f>SUM(Q5,M5,K5,I5,G5,E5)</f>
        <v>500</v>
      </c>
      <c r="S5" s="24">
        <v>26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1"/>
      <c r="BA5" s="31"/>
      <c r="BB5" s="4">
        <f>+AG5+AH5+AK5+AN5+AO5+AR5+AS5+AV5+AW5+AZ5+BA5</f>
        <v>0</v>
      </c>
      <c r="BC5" s="6" t="s">
        <v>97</v>
      </c>
      <c r="BD5" s="32">
        <v>400</v>
      </c>
      <c r="BE5" s="4">
        <f>+AK5+AN5+AO5+AR5+AS5+AV5+AW5+AZ5+BA5+BD5</f>
        <v>400</v>
      </c>
      <c r="BF5" s="30">
        <v>44</v>
      </c>
      <c r="BG5" s="31"/>
      <c r="BH5" s="4">
        <f>+AN5+AO5+AR5+AS5+AV5+AW5+AZ5+BA5+BD5+BG5</f>
        <v>400</v>
      </c>
      <c r="BI5" s="30">
        <v>44</v>
      </c>
      <c r="BJ5" s="34">
        <f>450+100+200</f>
        <v>750</v>
      </c>
      <c r="BK5" s="4">
        <f>+AR5+AS5+AV5+AW5+AZ5+BA5+BD5+BG5+BJ5</f>
        <v>1150</v>
      </c>
      <c r="BL5" s="30">
        <v>31</v>
      </c>
      <c r="BM5" s="35">
        <v>625</v>
      </c>
      <c r="BN5" s="13">
        <v>500</v>
      </c>
      <c r="BO5" s="4">
        <f>+AV5+AW5+AZ5+BA5+BD5+BG5+BJ5+BM5+BN5</f>
        <v>2275</v>
      </c>
      <c r="BP5" s="30">
        <v>19</v>
      </c>
      <c r="BQ5" s="28">
        <v>450</v>
      </c>
      <c r="BR5" s="4">
        <f>+AZ5+BA5+BD5+BG5+BJ5+BM5+BN5+BQ5</f>
        <v>2725</v>
      </c>
      <c r="BS5" s="26">
        <v>13</v>
      </c>
      <c r="BT5" s="31"/>
      <c r="BU5" s="4">
        <f>+BT5+BQ5+BN5+BM5+BJ5+BG5+BD5</f>
        <v>2725</v>
      </c>
      <c r="BV5" s="26">
        <v>12</v>
      </c>
      <c r="BW5" s="34">
        <v>350</v>
      </c>
      <c r="BX5" s="4">
        <f>+BT5+BQ5+BN5+BM5+BJ5+BG5+BW5</f>
        <v>2675</v>
      </c>
      <c r="BY5" s="26">
        <v>11</v>
      </c>
      <c r="BZ5" s="35">
        <v>700</v>
      </c>
      <c r="CA5" s="28">
        <v>750</v>
      </c>
      <c r="CB5" s="4">
        <f>+BJ5+BM5+BN5+BQ5+BT5+BW5+BZ5+CA5</f>
        <v>4125</v>
      </c>
      <c r="CC5" s="26">
        <v>12</v>
      </c>
      <c r="CD5" s="32">
        <v>1000</v>
      </c>
      <c r="CE5" s="4">
        <f>+CD5+CA5+BZ5+BW5+BT5+BQ5+BN5+BM5</f>
        <v>4375</v>
      </c>
      <c r="CF5" s="26">
        <v>11</v>
      </c>
      <c r="CG5" s="13">
        <v>800</v>
      </c>
      <c r="CH5" s="35">
        <v>500</v>
      </c>
      <c r="CI5" s="4">
        <f>+CG5+CD5+CA5+BZ5+BT5+BQ5+BW5+CH5</f>
        <v>4550</v>
      </c>
      <c r="CJ5" s="26">
        <v>9</v>
      </c>
      <c r="CK5" s="28">
        <v>600</v>
      </c>
      <c r="CL5" s="4">
        <f>+CH5+CG5+CD5+CA5+BZ5+BW5+BT5+CK5</f>
        <v>4700</v>
      </c>
      <c r="CM5" s="26">
        <v>8</v>
      </c>
      <c r="CN5" s="35">
        <v>200</v>
      </c>
      <c r="CO5" s="32">
        <v>700</v>
      </c>
      <c r="CP5" s="4">
        <f>+CO5+CN5+CK5+CH5+CG5+CD5+CA5+BZ5+BW5</f>
        <v>5600</v>
      </c>
      <c r="CQ5" s="26">
        <v>6</v>
      </c>
      <c r="CR5" s="34">
        <v>1250</v>
      </c>
      <c r="CS5" s="4">
        <f>+CR5+CO5+CN5+CK5+CH5+CG5+CD5+CA5+BZ5</f>
        <v>6500</v>
      </c>
      <c r="CT5" s="26">
        <v>4</v>
      </c>
      <c r="CU5" s="31">
        <v>1200</v>
      </c>
      <c r="CV5" s="4">
        <f>+CU5+CR5+CO5+CN5+CK5+CH5+CG5+CD5</f>
        <v>6250</v>
      </c>
      <c r="CW5" s="26">
        <v>2</v>
      </c>
      <c r="CX5" s="13">
        <v>700</v>
      </c>
      <c r="CY5" s="4">
        <f>+CX5+CU5+CR5+CO5+CN5+CK5+CH5+CG5</f>
        <v>5950</v>
      </c>
      <c r="CZ5" s="26">
        <v>2</v>
      </c>
      <c r="DA5" s="35">
        <v>625</v>
      </c>
      <c r="DB5" s="32">
        <v>1300</v>
      </c>
      <c r="DC5" s="4">
        <f>+DB5+DA5+CX5+CU5+CR5+CO5+CN5+CK5</f>
        <v>6575</v>
      </c>
      <c r="DD5" s="26">
        <v>1</v>
      </c>
      <c r="DE5" s="34">
        <v>900</v>
      </c>
      <c r="DF5" s="4">
        <f>+DE5+DB5+DA5+CX5+CU5+CR5+CO5+CN5</f>
        <v>6875</v>
      </c>
      <c r="DG5" s="26">
        <v>2</v>
      </c>
      <c r="DH5" s="35">
        <v>350</v>
      </c>
      <c r="DI5" s="34">
        <v>1250</v>
      </c>
      <c r="DJ5" s="4">
        <f>+DI5+DH5+DE5+DB5+DA5+CX5+CU5+CR5</f>
        <v>7575</v>
      </c>
      <c r="DK5" s="26">
        <v>1</v>
      </c>
      <c r="DL5" s="35">
        <v>1000</v>
      </c>
      <c r="DM5" s="34">
        <v>830</v>
      </c>
      <c r="DN5" s="4">
        <f>+DM5+DL5+DI5+DH5+DE5+DB5+DA5+CX5+CU5</f>
        <v>8155</v>
      </c>
      <c r="DO5" s="26">
        <v>1</v>
      </c>
      <c r="DP5" s="32">
        <v>730</v>
      </c>
      <c r="DQ5" s="4">
        <f>+DP5+DM5+DL5+DI5+DH5+DE5+DB5+DA5+CX5</f>
        <v>7685</v>
      </c>
      <c r="DR5" s="26">
        <v>2</v>
      </c>
      <c r="DS5" s="31"/>
      <c r="DT5" s="4">
        <f>+DS5+DP5+DM5+DL5+DI5+DH5+DE5+DB5+DA5</f>
        <v>6985</v>
      </c>
      <c r="DU5" s="26">
        <v>2</v>
      </c>
      <c r="DV5" s="34">
        <v>1000</v>
      </c>
      <c r="DW5" s="4">
        <f>+DV5+DS5+DP5+DM5+DL5+DI5+DH5+DE5</f>
        <v>6060</v>
      </c>
      <c r="DX5" s="26">
        <v>3</v>
      </c>
      <c r="DY5" s="31"/>
      <c r="DZ5" s="4">
        <f>+DY5+DV5+DS5+DP5+DM5+DL5+DI5+DH5</f>
        <v>5160</v>
      </c>
      <c r="EA5" s="26">
        <v>4</v>
      </c>
      <c r="EB5" s="33">
        <v>1250</v>
      </c>
      <c r="EC5" s="34">
        <v>1100</v>
      </c>
      <c r="ED5" s="4">
        <f>+EC5+EB5+DY5+DV5+DS5+DP5+DM5+DL5</f>
        <v>5910</v>
      </c>
      <c r="EE5" s="26">
        <v>6</v>
      </c>
      <c r="EF5" s="31">
        <v>700</v>
      </c>
      <c r="EG5" s="4">
        <f>+EF5+EC5+EB5+DY5+DV5+DS5+DP5</f>
        <v>4780</v>
      </c>
      <c r="EH5" s="26">
        <v>6</v>
      </c>
      <c r="EI5" s="33">
        <v>625</v>
      </c>
      <c r="EJ5" s="34">
        <v>1550</v>
      </c>
      <c r="EK5" s="4">
        <f>+EJ5+EI5+EF5+EC5+EB5+DY5+DV5+DS5</f>
        <v>6225</v>
      </c>
      <c r="EL5" s="26">
        <v>6</v>
      </c>
      <c r="EM5" s="31"/>
      <c r="EN5" s="4">
        <f>+EM5+EJ5+EI5+EF5+EC5+EB5+DY5+DV5</f>
        <v>6225</v>
      </c>
      <c r="EO5" s="26">
        <v>6</v>
      </c>
      <c r="EP5" s="71">
        <v>500</v>
      </c>
      <c r="EQ5" s="4">
        <f>EP5+EM5+EJ5+EI5+EF5+EC5+EB5+DY5</f>
        <v>5725</v>
      </c>
      <c r="ER5" s="26">
        <v>7</v>
      </c>
      <c r="ES5" s="73">
        <v>700</v>
      </c>
      <c r="ET5" s="4">
        <f>EP5+EM5+EJ5+EI5+EF5+EC5+EB5+ES5</f>
        <v>6425</v>
      </c>
      <c r="EU5" s="26">
        <v>5</v>
      </c>
      <c r="EV5" s="71">
        <v>1150</v>
      </c>
      <c r="EW5" s="4">
        <f>EV5+ES5+EP5+EM5+EJ5+EI5+EF5</f>
        <v>5225</v>
      </c>
      <c r="EX5" s="26">
        <v>3</v>
      </c>
      <c r="EY5" s="73">
        <v>500</v>
      </c>
      <c r="EZ5" s="72"/>
      <c r="FA5" s="4">
        <f>EZ5+EY5+EV5+ES5+EP5+EM5+EJ5+EI5</f>
        <v>5025</v>
      </c>
      <c r="FB5" s="26">
        <v>5</v>
      </c>
      <c r="FC5" s="73">
        <v>1000</v>
      </c>
      <c r="FD5" s="71">
        <v>710</v>
      </c>
      <c r="FE5" s="4">
        <f>FD5+FC5+EZ5+EY5+EV5+ES5+EP5+EM5</f>
        <v>4560</v>
      </c>
      <c r="FF5" s="26">
        <v>8</v>
      </c>
      <c r="FG5" s="71">
        <v>1450</v>
      </c>
      <c r="FH5" s="4">
        <f>FG5+FD5+FC5+EZ5+EY5+EV5+ES5+EP5</f>
        <v>6010</v>
      </c>
      <c r="FI5" s="26">
        <v>3</v>
      </c>
      <c r="FJ5" s="71">
        <v>1150</v>
      </c>
      <c r="FK5" s="4">
        <f>FJ5+FG5+FD5+FC5+EZ5+EY5+EV5+ES5</f>
        <v>6660</v>
      </c>
      <c r="FL5" s="26">
        <v>2</v>
      </c>
    </row>
    <row r="6" spans="1:168" ht="15">
      <c r="A6" s="25">
        <v>21</v>
      </c>
      <c r="B6" s="1">
        <v>60</v>
      </c>
      <c r="C6" s="17" t="s">
        <v>29</v>
      </c>
      <c r="D6" s="11"/>
      <c r="E6" s="12"/>
      <c r="F6" s="11" t="s">
        <v>66</v>
      </c>
      <c r="G6" s="13">
        <v>700</v>
      </c>
      <c r="H6" s="11" t="s">
        <v>73</v>
      </c>
      <c r="I6" s="13">
        <v>560</v>
      </c>
      <c r="J6" s="11" t="s">
        <v>72</v>
      </c>
      <c r="K6" s="13">
        <v>650</v>
      </c>
      <c r="L6" s="11" t="s">
        <v>53</v>
      </c>
      <c r="M6" s="13">
        <v>1000</v>
      </c>
      <c r="N6" s="6">
        <f>SUM(M6,K6,I6,G6,E6)</f>
        <v>2910</v>
      </c>
      <c r="O6" s="26">
        <v>6</v>
      </c>
      <c r="P6" s="11" t="s">
        <v>76</v>
      </c>
      <c r="Q6" s="13">
        <v>900</v>
      </c>
      <c r="R6" s="14">
        <f>SUM(Q6,M6,K6,I6,G6,E6)</f>
        <v>3810</v>
      </c>
      <c r="S6" s="23">
        <v>4</v>
      </c>
      <c r="T6" s="11" t="s">
        <v>71</v>
      </c>
      <c r="U6" s="13">
        <v>800</v>
      </c>
      <c r="V6" s="15">
        <f>SUM(U6,Q6,M6,K6,I6,G6)</f>
        <v>4610</v>
      </c>
      <c r="W6" s="19">
        <v>3</v>
      </c>
      <c r="X6" s="11" t="s">
        <v>53</v>
      </c>
      <c r="Y6" s="13">
        <v>1000</v>
      </c>
      <c r="Z6" s="16">
        <f>SUM(Y6,U6,Q6,M6,K6,I6)</f>
        <v>4910</v>
      </c>
      <c r="AA6" s="21">
        <v>3</v>
      </c>
      <c r="AB6" s="11"/>
      <c r="AC6" s="13">
        <v>740</v>
      </c>
      <c r="AD6" s="4">
        <f>SUM(AC6,Y6,U6,Q6,M6,K6)</f>
        <v>5090</v>
      </c>
      <c r="AE6" s="26">
        <v>3</v>
      </c>
      <c r="AF6" s="11"/>
      <c r="AG6" s="28">
        <v>2000</v>
      </c>
      <c r="AH6" s="13">
        <v>710</v>
      </c>
      <c r="AI6" s="4">
        <f>+AH6+AG6+AC6+Y6+U6+Q6+M6</f>
        <v>7150</v>
      </c>
      <c r="AJ6" s="26">
        <v>2</v>
      </c>
      <c r="AK6" s="13">
        <v>750</v>
      </c>
      <c r="AL6" s="4">
        <f>+Q6+U6+Y6+AC6+AG6+AH6+AK6</f>
        <v>6900</v>
      </c>
      <c r="AM6" s="26">
        <v>3</v>
      </c>
      <c r="AN6" s="31"/>
      <c r="AO6" s="32">
        <v>670</v>
      </c>
      <c r="AP6" s="4">
        <f>+U6+Y6+AC6+AG6+AH6+AK6+AN6+AO6</f>
        <v>6670</v>
      </c>
      <c r="AQ6" s="26">
        <v>3</v>
      </c>
      <c r="AR6" s="31"/>
      <c r="AS6" s="32">
        <v>500</v>
      </c>
      <c r="AT6" s="4">
        <f>+Y6+AC6+AG6+AH6+AK6+AN6+AO6+AR6+AS6</f>
        <v>6370</v>
      </c>
      <c r="AU6" s="26">
        <v>5</v>
      </c>
      <c r="AV6" s="31"/>
      <c r="AW6" s="32">
        <v>1450</v>
      </c>
      <c r="AX6" s="4">
        <f>+AC6+AG6+AH6+AK6+AN6+AO6+AR6+AS6+AV6+AW6</f>
        <v>6820</v>
      </c>
      <c r="AY6" s="26">
        <v>3</v>
      </c>
      <c r="AZ6" s="31"/>
      <c r="BA6" s="34">
        <f>670+350</f>
        <v>1020</v>
      </c>
      <c r="BB6" s="4">
        <f>+AG6+AH6+AK6+AN6+AO6+AR6+AS6+AV6+AW6+AZ6+BA6</f>
        <v>7100</v>
      </c>
      <c r="BC6" s="26">
        <v>3</v>
      </c>
      <c r="BD6" s="13">
        <v>1000</v>
      </c>
      <c r="BE6" s="4">
        <f>+AK6+AN6+AO6+AR6+AS6+AV6+AW6+AZ6+BA6+BD6</f>
        <v>5390</v>
      </c>
      <c r="BF6" s="26">
        <v>6</v>
      </c>
      <c r="BG6" s="13">
        <v>900</v>
      </c>
      <c r="BH6" s="4">
        <f>+AN6+AO6+AR6+AS6+AV6+AW6+AZ6+BA6+BD6+BG6</f>
        <v>5540</v>
      </c>
      <c r="BI6" s="26">
        <v>4</v>
      </c>
      <c r="BJ6" s="13">
        <v>710</v>
      </c>
      <c r="BK6" s="4">
        <f>+AR6+AS6+AV6+AW6+AZ6+BA6+BD6+BG6+BJ6</f>
        <v>5580</v>
      </c>
      <c r="BL6" s="26">
        <v>6</v>
      </c>
      <c r="BM6" s="35">
        <v>1000</v>
      </c>
      <c r="BN6" s="33">
        <v>900</v>
      </c>
      <c r="BO6" s="4">
        <f>+AV6+AW6+AZ6+BA6+BD6+BG6+BJ6+BM6+BN6</f>
        <v>6980</v>
      </c>
      <c r="BP6" s="26">
        <v>3</v>
      </c>
      <c r="BQ6" s="28">
        <v>1450</v>
      </c>
      <c r="BR6" s="4">
        <f>+AZ6+BA6+BD6+BG6+BJ6+BM6+BN6+BQ6</f>
        <v>6980</v>
      </c>
      <c r="BS6" s="26">
        <v>2</v>
      </c>
      <c r="BT6" s="28">
        <v>670</v>
      </c>
      <c r="BU6" s="4">
        <f>+BT6+BQ6+BN6+BM6+BJ6+BG6+BD6</f>
        <v>6630</v>
      </c>
      <c r="BV6" s="26">
        <v>2</v>
      </c>
      <c r="BW6" s="28">
        <v>800</v>
      </c>
      <c r="BX6" s="4">
        <f>+BT6+BQ6+BN6+BM6+BJ6+BG6+BW6</f>
        <v>6430</v>
      </c>
      <c r="BY6" s="26">
        <v>1</v>
      </c>
      <c r="BZ6" s="35">
        <v>700</v>
      </c>
      <c r="CA6" s="28">
        <v>670</v>
      </c>
      <c r="CB6" s="4">
        <f>+BJ6+BM6+BN6+BQ6+BT6+BW6+BZ6+CA6</f>
        <v>6900</v>
      </c>
      <c r="CC6" s="26">
        <v>4</v>
      </c>
      <c r="CD6" s="32">
        <v>560</v>
      </c>
      <c r="CE6" s="4">
        <f>+CD6+CA6+BZ6+BW6+BT6+BQ6+BN6+BM6</f>
        <v>6750</v>
      </c>
      <c r="CF6" s="26">
        <v>4</v>
      </c>
      <c r="CG6" s="31"/>
      <c r="CH6" s="35">
        <v>675</v>
      </c>
      <c r="CI6" s="4">
        <f>+CG6+CD6+CA6+BZ6+BT6+BQ6+BW6+CH6</f>
        <v>5525</v>
      </c>
      <c r="CJ6" s="26">
        <v>5</v>
      </c>
      <c r="CK6" s="28">
        <v>1150</v>
      </c>
      <c r="CL6" s="4">
        <f>+CH6+CG6+CD6+CA6+BZ6+BW6+BT6+CK6</f>
        <v>5225</v>
      </c>
      <c r="CM6" s="26">
        <v>6</v>
      </c>
      <c r="CN6" s="31"/>
      <c r="CO6" s="32">
        <v>1000</v>
      </c>
      <c r="CP6" s="4">
        <f>+CO6+CN6+CK6+CH6+CG6+CD6+CA6+BZ6+BW6</f>
        <v>5555</v>
      </c>
      <c r="CQ6" s="26">
        <v>7</v>
      </c>
      <c r="CR6" s="50">
        <v>800</v>
      </c>
      <c r="CS6" s="4">
        <f>+CR6+CO6+CN6+CK6+CH6+CG6+CD6+CA6+BZ6</f>
        <v>5555</v>
      </c>
      <c r="CT6" s="26">
        <v>7</v>
      </c>
      <c r="CU6" s="31">
        <v>630</v>
      </c>
      <c r="CV6" s="4">
        <f>+CU6+CR6+CO6+CN6+CK6+CH6+CG6+CD6</f>
        <v>4815</v>
      </c>
      <c r="CW6" s="26">
        <v>4</v>
      </c>
      <c r="CX6" s="13">
        <v>1200</v>
      </c>
      <c r="CY6" s="4">
        <f>+CX6+CU6+CR6+CO6+CN6+CK6+CH6+CG6</f>
        <v>5455</v>
      </c>
      <c r="CZ6" s="26">
        <v>3</v>
      </c>
      <c r="DA6" s="31"/>
      <c r="DB6" s="32">
        <v>630</v>
      </c>
      <c r="DC6" s="4">
        <f>+DB6+DA6+CX6+CU6+CR6+CO6+CN6+CK6</f>
        <v>5410</v>
      </c>
      <c r="DD6" s="26">
        <v>4</v>
      </c>
      <c r="DE6" s="13">
        <v>1000</v>
      </c>
      <c r="DF6" s="4">
        <f>+DE6+DB6+DA6+CX6+CU6+CR6+CO6+CN6</f>
        <v>5260</v>
      </c>
      <c r="DG6" s="26">
        <v>4</v>
      </c>
      <c r="DH6" s="31"/>
      <c r="DI6" s="32">
        <v>680</v>
      </c>
      <c r="DJ6" s="4">
        <f>+DI6+DH6+DE6+DB6+DA6+CX6+CU6+CR6</f>
        <v>4940</v>
      </c>
      <c r="DK6" s="26">
        <v>7</v>
      </c>
      <c r="DL6" s="31"/>
      <c r="DM6" s="32">
        <v>1000</v>
      </c>
      <c r="DN6" s="4">
        <f>+DM6+DL6+DI6+DH6+DE6+DB6+DA6+CX6+CU6</f>
        <v>5140</v>
      </c>
      <c r="DO6" s="26">
        <v>7</v>
      </c>
      <c r="DP6" s="32">
        <v>900</v>
      </c>
      <c r="DQ6" s="4">
        <f>+DP6+DM6+DL6+DI6+DH6+DE6+DB6+DA6+CX6</f>
        <v>5410</v>
      </c>
      <c r="DR6" s="26">
        <v>7</v>
      </c>
      <c r="DS6" s="13">
        <v>1150</v>
      </c>
      <c r="DT6" s="4">
        <f>+DS6+DP6+DM6+DL6+DI6+DH6+DE6+DB6+DA6</f>
        <v>5360</v>
      </c>
      <c r="DU6" s="26">
        <v>7</v>
      </c>
      <c r="DV6" s="13">
        <v>1100</v>
      </c>
      <c r="DW6" s="4">
        <f>+DV6+DS6+DP6+DM6+DL6+DI6+DH6+DE6</f>
        <v>5830</v>
      </c>
      <c r="DX6" s="26">
        <v>4</v>
      </c>
      <c r="DY6" s="13">
        <v>650</v>
      </c>
      <c r="DZ6" s="4">
        <f>+DY6+DV6+DS6+DP6+DM6+DL6+DI6+DH6</f>
        <v>5480</v>
      </c>
      <c r="EA6" s="26">
        <v>3</v>
      </c>
      <c r="EB6" s="33">
        <v>1250</v>
      </c>
      <c r="EC6" s="13">
        <v>800</v>
      </c>
      <c r="ED6" s="4">
        <f>+EC6+EB6+DY6+DV6+DS6+DP6+DM6+DL6</f>
        <v>6850</v>
      </c>
      <c r="EE6" s="26">
        <v>3</v>
      </c>
      <c r="EF6" s="13">
        <v>900</v>
      </c>
      <c r="EG6" s="4">
        <f>+EF6+EC6+EB6+DY6+DV6+DS6+DP6</f>
        <v>6750</v>
      </c>
      <c r="EH6" s="26">
        <v>3</v>
      </c>
      <c r="EI6" s="31"/>
      <c r="EJ6" s="13">
        <v>800</v>
      </c>
      <c r="EK6" s="4">
        <f>+EJ6+EI6+EF6+EC6+EB6+DY6+DV6+DS6</f>
        <v>6650</v>
      </c>
      <c r="EL6" s="26">
        <v>5</v>
      </c>
      <c r="EM6" s="13">
        <v>710</v>
      </c>
      <c r="EN6" s="4">
        <f>+EM6+EJ6+EI6+EF6+EC6+EB6+DY6+DV6</f>
        <v>6210</v>
      </c>
      <c r="EO6" s="26">
        <v>7</v>
      </c>
      <c r="EP6" s="13">
        <v>900</v>
      </c>
      <c r="EQ6" s="4">
        <f>EP6+EM6+EJ6+EI6+EF6+EC6+EB6+DY6</f>
        <v>6010</v>
      </c>
      <c r="ER6" s="26">
        <v>6</v>
      </c>
      <c r="ES6" s="71">
        <v>1150</v>
      </c>
      <c r="ET6" s="4">
        <f>EP6+EM6+EJ6+EI6+EF6+EC6+EB6+ES6</f>
        <v>6510</v>
      </c>
      <c r="EU6" s="26">
        <v>4</v>
      </c>
      <c r="EV6" s="71">
        <v>1300</v>
      </c>
      <c r="EW6" s="4">
        <f>EV6+ES6+EP6+EM6+EJ6+EI6+EF6</f>
        <v>5760</v>
      </c>
      <c r="EX6" s="26">
        <v>2</v>
      </c>
      <c r="EY6" s="72"/>
      <c r="EZ6" s="71">
        <v>1200</v>
      </c>
      <c r="FA6" s="4">
        <f>EZ6+EY6+EV6+ES6+EP6+EM6+EJ6+EI6</f>
        <v>6060</v>
      </c>
      <c r="FB6" s="26">
        <v>2</v>
      </c>
      <c r="FC6" s="72"/>
      <c r="FD6" s="71">
        <v>1150</v>
      </c>
      <c r="FE6" s="4">
        <f>FD6+FC6+EZ6+EY6+EV6+ES6+EP6+EM6</f>
        <v>6410</v>
      </c>
      <c r="FF6" s="26">
        <v>3</v>
      </c>
      <c r="FG6" s="71">
        <v>900</v>
      </c>
      <c r="FH6" s="4">
        <f>FG6+FD6+FC6+EZ6+EY6+EV6+ES6+EP6</f>
        <v>6600</v>
      </c>
      <c r="FI6" s="26">
        <v>2</v>
      </c>
      <c r="FJ6" s="71">
        <v>800</v>
      </c>
      <c r="FK6" s="4">
        <f>FJ6+FG6+FD6+FC6+EZ6+EY6+EV6+ES6</f>
        <v>6500</v>
      </c>
      <c r="FL6" s="26">
        <v>3</v>
      </c>
    </row>
    <row r="7" spans="1:168" ht="15">
      <c r="A7" s="25">
        <v>59</v>
      </c>
      <c r="B7" s="1">
        <v>27</v>
      </c>
      <c r="C7" s="17" t="s">
        <v>159</v>
      </c>
      <c r="D7" s="11" t="s">
        <v>58</v>
      </c>
      <c r="E7" s="13">
        <v>300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300</v>
      </c>
      <c r="O7" s="6">
        <v>30</v>
      </c>
      <c r="P7" s="11"/>
      <c r="Q7" s="12"/>
      <c r="R7" s="14">
        <f>SUM(Q7,M7,K7,I7,G7,E7)</f>
        <v>300</v>
      </c>
      <c r="S7" s="24">
        <v>32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SUM(AC7,Y7,U7,Q7,M7,K7)</f>
        <v>0</v>
      </c>
      <c r="AE7" s="6" t="s">
        <v>97</v>
      </c>
      <c r="AF7" s="11"/>
      <c r="AG7" s="12"/>
      <c r="AH7" s="12"/>
      <c r="AI7" s="4">
        <f>+AH7+AG7+AC7+Y7+U7+Q7+M7</f>
        <v>0</v>
      </c>
      <c r="AJ7" s="6" t="s">
        <v>97</v>
      </c>
      <c r="AK7" s="12"/>
      <c r="AL7" s="4">
        <f>+Q7+U7+Y7+AC7+AG7+AH7+AK7</f>
        <v>0</v>
      </c>
      <c r="AM7" s="30" t="s">
        <v>97</v>
      </c>
      <c r="AN7" s="31"/>
      <c r="AO7" s="31"/>
      <c r="AP7" s="4">
        <f>+U7+Y7+AC7+AG7+AH7+AK7+AN7+AO7</f>
        <v>0</v>
      </c>
      <c r="AQ7" s="6" t="s">
        <v>97</v>
      </c>
      <c r="AR7" s="31"/>
      <c r="AS7" s="31"/>
      <c r="AT7" s="4">
        <f>+Y7+AC7+AG7+AH7+AK7+AN7+AO7+AR7+AS7</f>
        <v>0</v>
      </c>
      <c r="AU7" s="6" t="s">
        <v>97</v>
      </c>
      <c r="AV7" s="31"/>
      <c r="AW7" s="31"/>
      <c r="AX7" s="4">
        <f>+AC7+AG7+AH7+AK7+AN7+AO7+AR7+AS7+AV7+AW7</f>
        <v>0</v>
      </c>
      <c r="AY7" s="6" t="s">
        <v>97</v>
      </c>
      <c r="AZ7" s="31"/>
      <c r="BA7" s="31"/>
      <c r="BB7" s="4">
        <f>+AG7+AH7+AK7+AN7+AO7+AR7+AS7+AV7+AW7+AZ7+BA7</f>
        <v>0</v>
      </c>
      <c r="BC7" s="6" t="s">
        <v>97</v>
      </c>
      <c r="BD7" s="31"/>
      <c r="BE7" s="4">
        <f>+AK7+AN7+AO7+AR7+AS7+AV7+AW7+AZ7+BA7+BD7</f>
        <v>0</v>
      </c>
      <c r="BF7" s="30" t="s">
        <v>97</v>
      </c>
      <c r="BG7" s="31"/>
      <c r="BH7" s="4">
        <f>+AN7+AO7+AR7+AS7+AV7+AW7+AZ7+BA7+BD7+BG7</f>
        <v>0</v>
      </c>
      <c r="BI7" s="30" t="s">
        <v>97</v>
      </c>
      <c r="BJ7" s="31"/>
      <c r="BK7" s="4">
        <f>+AR7+AS7+AV7+AW7+AZ7+BA7+BD7+BG7+BJ7</f>
        <v>0</v>
      </c>
      <c r="BL7" s="30" t="s">
        <v>97</v>
      </c>
      <c r="BM7" s="31"/>
      <c r="BN7" s="31"/>
      <c r="BO7" s="4">
        <f>+AV7+AW7+AZ7+BA7+BD7+BG7+BJ7+BM7+BN7</f>
        <v>0</v>
      </c>
      <c r="BP7" s="30" t="s">
        <v>97</v>
      </c>
      <c r="BQ7" s="34">
        <v>600</v>
      </c>
      <c r="BR7" s="4">
        <f>+AZ7+BA7+BD7+BG7+BJ7+BM7+BN7+BQ7</f>
        <v>600</v>
      </c>
      <c r="BS7" s="30">
        <v>33</v>
      </c>
      <c r="BT7" s="28">
        <v>1000</v>
      </c>
      <c r="BU7" s="4">
        <f>+BT7+BQ7+BN7+BM7+BJ7+BG7+BD7</f>
        <v>1600</v>
      </c>
      <c r="BV7" s="30">
        <v>22</v>
      </c>
      <c r="BW7" s="28">
        <v>670</v>
      </c>
      <c r="BX7" s="4">
        <f>+BT7+BQ7+BN7+BM7+BJ7+BG7+BW7</f>
        <v>2270</v>
      </c>
      <c r="BY7" s="30">
        <v>20</v>
      </c>
      <c r="BZ7" s="35">
        <v>400</v>
      </c>
      <c r="CA7" s="28">
        <v>800</v>
      </c>
      <c r="CB7" s="4">
        <f>+BJ7+BM7+BN7+BQ7+BT7+BW7+BZ7+CA7</f>
        <v>3470</v>
      </c>
      <c r="CC7" s="26">
        <v>15</v>
      </c>
      <c r="CD7" s="34">
        <v>830</v>
      </c>
      <c r="CE7" s="4">
        <f>+CD7+CA7+BZ7+BW7+BT7+BQ7+BN7+BM7</f>
        <v>4300</v>
      </c>
      <c r="CF7" s="26">
        <v>12</v>
      </c>
      <c r="CG7" s="13">
        <v>500</v>
      </c>
      <c r="CH7" s="31"/>
      <c r="CI7" s="4">
        <f>+CG7+CD7+CA7+BZ7+BT7+BQ7+BW7+CH7</f>
        <v>4800</v>
      </c>
      <c r="CJ7" s="26">
        <v>7</v>
      </c>
      <c r="CK7" s="28">
        <v>800</v>
      </c>
      <c r="CL7" s="4">
        <f>+CH7+CG7+CD7+CA7+BZ7+BW7+BT7+CK7</f>
        <v>5000</v>
      </c>
      <c r="CM7" s="26">
        <v>7</v>
      </c>
      <c r="CN7" s="35">
        <v>350</v>
      </c>
      <c r="CO7" s="32">
        <v>450</v>
      </c>
      <c r="CP7" s="4">
        <f>+CO7+CN7+CK7+CH7+CG7+CD7+CA7+BZ7+BW7</f>
        <v>4800</v>
      </c>
      <c r="CQ7" s="26">
        <v>10</v>
      </c>
      <c r="CR7" s="50">
        <v>740</v>
      </c>
      <c r="CS7" s="4">
        <f>+CR7+CO7+CN7+CK7+CH7+CG7+CD7+CA7+BZ7</f>
        <v>4870</v>
      </c>
      <c r="CT7" s="26">
        <v>10</v>
      </c>
      <c r="CU7" s="31">
        <v>1000</v>
      </c>
      <c r="CV7" s="4">
        <f>+CU7+CR7+CO7+CN7+CK7+CH7+CG7+CD7</f>
        <v>4670</v>
      </c>
      <c r="CW7" s="26">
        <v>6</v>
      </c>
      <c r="CX7" s="55"/>
      <c r="CY7" s="4">
        <f>+CX7+CU7+CR7+CO7+CN7+CK7+CH7+CG7</f>
        <v>3840</v>
      </c>
      <c r="CZ7" s="26">
        <v>10</v>
      </c>
      <c r="DA7" s="35">
        <v>350</v>
      </c>
      <c r="DB7" s="34">
        <v>660</v>
      </c>
      <c r="DC7" s="4">
        <f>+DB7+DA7+CX7+CU7+CR7+CO7+CN7+CK7</f>
        <v>4350</v>
      </c>
      <c r="DD7" s="26">
        <v>9</v>
      </c>
      <c r="DE7" s="13">
        <v>740</v>
      </c>
      <c r="DF7" s="4">
        <f>+DE7+DB7+DA7+CX7+CU7+CR7+CO7+CN7</f>
        <v>4290</v>
      </c>
      <c r="DG7" s="26">
        <v>8</v>
      </c>
      <c r="DH7" s="35">
        <v>625</v>
      </c>
      <c r="DI7" s="32">
        <v>1100</v>
      </c>
      <c r="DJ7" s="4">
        <f>+DI7+DH7+DE7+DB7+DA7+CX7+CU7+CR7</f>
        <v>5215</v>
      </c>
      <c r="DK7" s="26">
        <v>5</v>
      </c>
      <c r="DL7" s="35">
        <v>500</v>
      </c>
      <c r="DM7" s="32">
        <v>800</v>
      </c>
      <c r="DN7" s="4">
        <f>+DM7+DL7+DI7+DH7+DE7+DB7+DA7+CX7+CU7</f>
        <v>5775</v>
      </c>
      <c r="DO7" s="26">
        <v>5</v>
      </c>
      <c r="DP7" s="34">
        <v>1100</v>
      </c>
      <c r="DQ7" s="4">
        <f>+DP7+DM7+DL7+DI7+DH7+DE7+DB7+DA7+CX7</f>
        <v>5875</v>
      </c>
      <c r="DR7" s="26">
        <v>6</v>
      </c>
      <c r="DS7" s="13">
        <v>1000</v>
      </c>
      <c r="DT7" s="4">
        <f>+DS7+DP7+DM7+DL7+DI7+DH7+DE7+DB7+DA7</f>
        <v>6875</v>
      </c>
      <c r="DU7" s="26">
        <v>3</v>
      </c>
      <c r="DV7" s="13">
        <v>730</v>
      </c>
      <c r="DW7" s="4">
        <f>+DV7+DS7+DP7+DM7+DL7+DI7+DH7+DE7</f>
        <v>6595</v>
      </c>
      <c r="DX7" s="26">
        <v>2</v>
      </c>
      <c r="DY7" s="13">
        <v>1000</v>
      </c>
      <c r="DZ7" s="4">
        <f>+DY7+DV7+DS7+DP7+DM7+DL7+DI7+DH7</f>
        <v>6855</v>
      </c>
      <c r="EA7" s="26">
        <v>2</v>
      </c>
      <c r="EB7" s="55">
        <v>2500</v>
      </c>
      <c r="EC7" s="13">
        <v>730</v>
      </c>
      <c r="ED7" s="4">
        <f>+EC7+EB7+DY7+DV7+DS7+DP7+DM7+DL7</f>
        <v>8360</v>
      </c>
      <c r="EE7" s="26">
        <v>2</v>
      </c>
      <c r="EF7" s="13">
        <v>550</v>
      </c>
      <c r="EG7" s="4">
        <f>+EF7+EC7+EB7+DY7+DV7+DS7+DP7</f>
        <v>7610</v>
      </c>
      <c r="EH7" s="26">
        <v>2</v>
      </c>
      <c r="EI7" s="55">
        <v>1250</v>
      </c>
      <c r="EJ7" s="13">
        <v>680</v>
      </c>
      <c r="EK7" s="4">
        <f>+EJ7+EI7+EF7+EC7+EB7+DY7+DV7+DS7</f>
        <v>8440</v>
      </c>
      <c r="EL7" s="26">
        <v>1</v>
      </c>
      <c r="EM7" s="13">
        <v>900</v>
      </c>
      <c r="EN7" s="4">
        <f>+EM7+EJ7+EI7+EF7+EC7+EB7+DY7+DV7</f>
        <v>8340</v>
      </c>
      <c r="EO7" s="26">
        <v>1</v>
      </c>
      <c r="EP7" s="13">
        <v>1000</v>
      </c>
      <c r="EQ7" s="4">
        <f>EP7+EM7+EJ7+EI7+EF7+EC7+EB7+DY7</f>
        <v>8610</v>
      </c>
      <c r="ER7" s="26">
        <v>2</v>
      </c>
      <c r="ES7" s="72"/>
      <c r="ET7" s="4">
        <f>EP7+EM7+EJ7+EI7+EF7+EC7+EB7+ES7</f>
        <v>7610</v>
      </c>
      <c r="EU7" s="26">
        <v>2</v>
      </c>
      <c r="EV7" s="72"/>
      <c r="EW7" s="4">
        <f>EV7+ES7+EP7+EM7+EJ7+EI7+EF7</f>
        <v>4380</v>
      </c>
      <c r="EX7" s="26">
        <v>5</v>
      </c>
      <c r="EY7" s="73">
        <v>2000</v>
      </c>
      <c r="EZ7" s="72"/>
      <c r="FA7" s="4">
        <f>EZ7+EY7+EV7+ES7+EP7+EM7+EJ7+EI7</f>
        <v>5830</v>
      </c>
      <c r="FB7" s="26">
        <v>4</v>
      </c>
      <c r="FC7" s="73">
        <v>1750</v>
      </c>
      <c r="FD7" s="71">
        <v>1200</v>
      </c>
      <c r="FE7" s="4">
        <f>FD7+FC7+EZ7+EY7+EV7+ES7+EP7+EM7</f>
        <v>6850</v>
      </c>
      <c r="FF7" s="26">
        <v>2</v>
      </c>
      <c r="FG7" s="72"/>
      <c r="FH7" s="4">
        <f>FG7+FD7+FC7+EZ7+EY7+EV7+ES7+EP7</f>
        <v>5950</v>
      </c>
      <c r="FI7" s="26">
        <v>4</v>
      </c>
      <c r="FJ7" s="71">
        <v>1000</v>
      </c>
      <c r="FK7" s="4">
        <f>FJ7+FG7+FD7+FC7+EZ7+EY7+EV7+ES7</f>
        <v>5950</v>
      </c>
      <c r="FL7" s="26">
        <v>4</v>
      </c>
    </row>
    <row r="8" spans="1:168" ht="15">
      <c r="A8" s="25">
        <v>4</v>
      </c>
      <c r="B8" s="1">
        <v>5</v>
      </c>
      <c r="C8" s="17" t="s">
        <v>175</v>
      </c>
      <c r="D8" s="11" t="s">
        <v>59</v>
      </c>
      <c r="E8" s="13">
        <v>250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250</v>
      </c>
      <c r="O8" s="6">
        <v>32</v>
      </c>
      <c r="P8" s="11"/>
      <c r="Q8" s="12"/>
      <c r="R8" s="14">
        <f>SUM(Q8,M8,K8,I8,G8,E8)</f>
        <v>250</v>
      </c>
      <c r="S8" s="24">
        <v>36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SUM(AC8,Y8,U8,Q8,M8,K8)</f>
        <v>0</v>
      </c>
      <c r="AE8" s="6" t="s">
        <v>97</v>
      </c>
      <c r="AF8" s="11"/>
      <c r="AG8" s="12"/>
      <c r="AH8" s="12"/>
      <c r="AI8" s="4">
        <f>+AH8+AG8+AC8+Y8+U8+Q8+M8</f>
        <v>0</v>
      </c>
      <c r="AJ8" s="6" t="s">
        <v>97</v>
      </c>
      <c r="AK8" s="12"/>
      <c r="AL8" s="4">
        <f>+Q8+U8+Y8+AC8+AG8+AH8+AK8</f>
        <v>0</v>
      </c>
      <c r="AM8" s="30" t="s">
        <v>97</v>
      </c>
      <c r="AN8" s="31"/>
      <c r="AO8" s="31"/>
      <c r="AP8" s="4">
        <f>+U8+Y8+AC8+AG8+AH8+AK8+AN8+AO8</f>
        <v>0</v>
      </c>
      <c r="AQ8" s="6" t="s">
        <v>97</v>
      </c>
      <c r="AR8" s="31"/>
      <c r="AS8" s="31"/>
      <c r="AT8" s="4">
        <f>+Y8+AC8+AG8+AH8+AK8+AN8+AO8+AR8+AS8</f>
        <v>0</v>
      </c>
      <c r="AU8" s="6" t="s">
        <v>97</v>
      </c>
      <c r="AV8" s="31"/>
      <c r="AW8" s="31"/>
      <c r="AX8" s="4">
        <f>+AC8+AG8+AH8+AK8+AN8+AO8+AR8+AS8+AV8+AW8</f>
        <v>0</v>
      </c>
      <c r="AY8" s="6" t="s">
        <v>97</v>
      </c>
      <c r="AZ8" s="31"/>
      <c r="BA8" s="13">
        <v>350</v>
      </c>
      <c r="BB8" s="4">
        <f>+AG8+AH8+AK8+AN8+AO8+AR8+AS8+AV8+AW8+AZ8+BA8</f>
        <v>350</v>
      </c>
      <c r="BC8" s="30">
        <v>50</v>
      </c>
      <c r="BD8" s="32">
        <v>300</v>
      </c>
      <c r="BE8" s="4">
        <f>+AK8+AN8+AO8+AR8+AS8+AV8+AW8+AZ8+BA8+BD8</f>
        <v>650</v>
      </c>
      <c r="BF8" s="30">
        <v>38</v>
      </c>
      <c r="BG8" s="34">
        <v>250</v>
      </c>
      <c r="BH8" s="4">
        <f>+AN8+AO8+AR8+AS8+AV8+AW8+AZ8+BA8+BD8+BG8</f>
        <v>900</v>
      </c>
      <c r="BI8" s="30">
        <v>33</v>
      </c>
      <c r="BJ8" s="32">
        <v>350</v>
      </c>
      <c r="BK8" s="4">
        <f>+AR8+AS8+AV8+AW8+AZ8+BA8+BD8+BG8+BJ8</f>
        <v>1250</v>
      </c>
      <c r="BL8" s="30">
        <v>29</v>
      </c>
      <c r="BM8" s="35">
        <v>200</v>
      </c>
      <c r="BN8" s="32">
        <v>500</v>
      </c>
      <c r="BO8" s="4">
        <f>+AV8+AW8+AZ8+BA8+BD8+BG8+BJ8+BM8+BN8</f>
        <v>1950</v>
      </c>
      <c r="BP8" s="30">
        <v>21</v>
      </c>
      <c r="BQ8" s="28">
        <v>550</v>
      </c>
      <c r="BR8" s="4">
        <f>+AZ8+BA8+BD8+BG8+BJ8+BM8+BN8+BQ8</f>
        <v>2500</v>
      </c>
      <c r="BS8" s="26">
        <v>16</v>
      </c>
      <c r="BT8" s="28">
        <v>400</v>
      </c>
      <c r="BU8" s="4">
        <f>+BT8+BQ8+BN8+BM8+BJ8+BG8+BD8</f>
        <v>2550</v>
      </c>
      <c r="BV8" s="26">
        <v>13</v>
      </c>
      <c r="BW8" s="32">
        <v>350</v>
      </c>
      <c r="BX8" s="4">
        <f>+BT8+BQ8+BN8+BM8+BJ8+BG8+BW8</f>
        <v>2600</v>
      </c>
      <c r="BY8" s="26">
        <v>14</v>
      </c>
      <c r="BZ8" s="35">
        <v>400</v>
      </c>
      <c r="CA8" s="48">
        <v>450</v>
      </c>
      <c r="CB8" s="4">
        <f>+BJ8+BM8+BN8+BQ8+BT8+BW8+BZ8+CA8</f>
        <v>3200</v>
      </c>
      <c r="CC8" s="26">
        <v>16</v>
      </c>
      <c r="CD8" s="32">
        <v>450</v>
      </c>
      <c r="CE8" s="4">
        <f>+CD8+CA8+BZ8+BW8+BT8+BQ8+BN8+BM8</f>
        <v>3300</v>
      </c>
      <c r="CF8" s="26">
        <v>15</v>
      </c>
      <c r="CG8" s="32">
        <v>300</v>
      </c>
      <c r="CH8" s="31"/>
      <c r="CI8" s="4">
        <f>+CG8+CD8+CA8+BZ8+BT8+BQ8+BW8+CH8</f>
        <v>2900</v>
      </c>
      <c r="CJ8" s="26">
        <v>16</v>
      </c>
      <c r="CK8" s="32">
        <v>450</v>
      </c>
      <c r="CL8" s="4">
        <f>+CH8+CG8+CD8+CA8+BZ8+BW8+BT8+CK8</f>
        <v>2800</v>
      </c>
      <c r="CM8" s="30">
        <v>18</v>
      </c>
      <c r="CN8" s="35">
        <v>200</v>
      </c>
      <c r="CO8" s="32">
        <v>500</v>
      </c>
      <c r="CP8" s="4">
        <f>+CO8+CN8+CK8+CH8+CG8+CD8+CA8+BZ8+BW8</f>
        <v>3100</v>
      </c>
      <c r="CQ8" s="30">
        <v>18</v>
      </c>
      <c r="CR8" s="50">
        <v>500</v>
      </c>
      <c r="CS8" s="4">
        <f>+CR8+CO8+CN8+CK8+CH8+CG8+CD8+CA8+BZ8</f>
        <v>3250</v>
      </c>
      <c r="CT8" s="30">
        <v>17</v>
      </c>
      <c r="CU8" s="31">
        <v>600</v>
      </c>
      <c r="CV8" s="4">
        <f>+CU8+CR8+CO8+CN8+CK8+CH8+CG8+CD8</f>
        <v>3000</v>
      </c>
      <c r="CW8" s="26">
        <v>14</v>
      </c>
      <c r="CX8" s="13">
        <v>550</v>
      </c>
      <c r="CY8" s="4">
        <f>+CX8+CU8+CR8+CO8+CN8+CK8+CH8+CG8</f>
        <v>3100</v>
      </c>
      <c r="CZ8" s="26">
        <v>12</v>
      </c>
      <c r="DA8" s="35">
        <v>350</v>
      </c>
      <c r="DB8" s="32">
        <v>450</v>
      </c>
      <c r="DC8" s="4">
        <f>+DB8+DA8+CX8+CU8+CR8+CO8+CN8+CK8</f>
        <v>3600</v>
      </c>
      <c r="DD8" s="26">
        <v>11</v>
      </c>
      <c r="DE8" s="32">
        <v>700</v>
      </c>
      <c r="DF8" s="4">
        <f>+DE8+DB8+DA8+CX8+CU8+CR8+CO8+CN8</f>
        <v>3850</v>
      </c>
      <c r="DG8" s="26">
        <v>10</v>
      </c>
      <c r="DH8" s="35">
        <v>350</v>
      </c>
      <c r="DI8" s="32">
        <v>630</v>
      </c>
      <c r="DJ8" s="4">
        <f>+DI8+DH8+DE8+DB8+DA8+CX8+CU8+CR8</f>
        <v>4130</v>
      </c>
      <c r="DK8" s="26">
        <v>9</v>
      </c>
      <c r="DL8" s="31"/>
      <c r="DM8" s="32">
        <v>450</v>
      </c>
      <c r="DN8" s="4">
        <f>+DM8+DL8+DI8+DH8+DE8+DB8+DA8+CX8+CU8</f>
        <v>4080</v>
      </c>
      <c r="DO8" s="26">
        <v>8</v>
      </c>
      <c r="DP8" s="34">
        <v>600</v>
      </c>
      <c r="DQ8" s="4">
        <f>+DP8+DM8+DL8+DI8+DH8+DE8+DB8+DA8+CX8</f>
        <v>4080</v>
      </c>
      <c r="DR8" s="26">
        <v>8</v>
      </c>
      <c r="DS8" s="13">
        <v>500</v>
      </c>
      <c r="DT8" s="4">
        <f>+DS8+DP8+DM8+DL8+DI8+DH8+DE8+DB8+DA8</f>
        <v>4030</v>
      </c>
      <c r="DU8" s="26">
        <v>9</v>
      </c>
      <c r="DV8" s="32">
        <v>450</v>
      </c>
      <c r="DW8" s="4">
        <f>+DV8+DS8+DP8+DM8+DL8+DI8+DH8+DE8</f>
        <v>3680</v>
      </c>
      <c r="DX8" s="26">
        <v>10</v>
      </c>
      <c r="DY8" s="13">
        <v>450</v>
      </c>
      <c r="DZ8" s="4">
        <f>+DY8+DV8+DS8+DP8+DM8+DL8+DI8+DH8</f>
        <v>3430</v>
      </c>
      <c r="EA8" s="26">
        <v>10</v>
      </c>
      <c r="EB8" s="33">
        <v>700</v>
      </c>
      <c r="EC8" s="32">
        <v>650</v>
      </c>
      <c r="ED8" s="4">
        <f>+EC8+EB8+DY8+DV8+DS8+DP8+DM8+DL8</f>
        <v>3800</v>
      </c>
      <c r="EE8" s="26">
        <v>9</v>
      </c>
      <c r="EF8" s="13">
        <v>620</v>
      </c>
      <c r="EG8" s="4">
        <f>+EF8+EC8+EB8+DY8+DV8+DS8+DP8</f>
        <v>3970</v>
      </c>
      <c r="EH8" s="26">
        <v>8</v>
      </c>
      <c r="EI8" s="33">
        <v>625</v>
      </c>
      <c r="EJ8" s="13">
        <v>560</v>
      </c>
      <c r="EK8" s="4">
        <f>+EJ8+EI8+EF8+EC8+EB8+DY8+DV8+DS8</f>
        <v>4555</v>
      </c>
      <c r="EL8" s="26">
        <v>9</v>
      </c>
      <c r="EM8" s="13">
        <v>580</v>
      </c>
      <c r="EN8" s="4">
        <f>+EM8+EJ8+EI8+EF8+EC8+EB8+DY8+DV8</f>
        <v>4635</v>
      </c>
      <c r="EO8" s="26">
        <v>8</v>
      </c>
      <c r="EP8" s="13">
        <v>250</v>
      </c>
      <c r="EQ8" s="4">
        <f>EP8+EM8+EJ8+EI8+EF8+EC8+EB8+DY8</f>
        <v>4435</v>
      </c>
      <c r="ER8" s="26">
        <v>8</v>
      </c>
      <c r="ES8" s="73">
        <v>450</v>
      </c>
      <c r="ET8" s="4">
        <f>EP8+EM8+EJ8+EI8+EF8+EC8+EB8+ES8</f>
        <v>4435</v>
      </c>
      <c r="EU8" s="26">
        <v>8</v>
      </c>
      <c r="EV8" s="71">
        <v>500</v>
      </c>
      <c r="EW8" s="4">
        <f>EV8+ES8+EP8+EM8+EJ8+EI8+EF8</f>
        <v>3585</v>
      </c>
      <c r="EX8" s="26">
        <v>11</v>
      </c>
      <c r="EY8" s="73">
        <v>1000</v>
      </c>
      <c r="EZ8" s="71">
        <v>740</v>
      </c>
      <c r="FA8" s="4">
        <f>EZ8+EY8+EV8+ES8+EP8+EM8+EJ8+EI8</f>
        <v>4705</v>
      </c>
      <c r="FB8" s="26">
        <v>7</v>
      </c>
      <c r="FC8" s="73">
        <v>625</v>
      </c>
      <c r="FD8" s="71">
        <v>500</v>
      </c>
      <c r="FE8" s="4">
        <f>FD8+FC8+EZ8+EY8+EV8+ES8+EP8+EM8</f>
        <v>4645</v>
      </c>
      <c r="FF8" s="26">
        <v>7</v>
      </c>
      <c r="FG8" s="71">
        <v>1000</v>
      </c>
      <c r="FH8" s="4">
        <f>FG8+FD8+FC8+EZ8+EY8+EV8+ES8+EP8</f>
        <v>5065</v>
      </c>
      <c r="FI8" s="26">
        <v>6</v>
      </c>
      <c r="FJ8" s="71">
        <v>550</v>
      </c>
      <c r="FK8" s="4">
        <f>FJ8+FG8+FD8+FC8+EZ8+EY8+EV8+ES8</f>
        <v>5365</v>
      </c>
      <c r="FL8" s="26">
        <v>5</v>
      </c>
    </row>
    <row r="9" spans="1:168" ht="15">
      <c r="A9" s="25">
        <v>52</v>
      </c>
      <c r="B9" s="1">
        <v>32</v>
      </c>
      <c r="C9" s="17" t="s">
        <v>106</v>
      </c>
      <c r="D9" s="11" t="s">
        <v>63</v>
      </c>
      <c r="E9" s="12"/>
      <c r="F9" s="12"/>
      <c r="G9" s="12"/>
      <c r="H9" s="11"/>
      <c r="I9" s="12"/>
      <c r="J9" s="11"/>
      <c r="K9" s="12"/>
      <c r="L9" s="11"/>
      <c r="M9" s="12"/>
      <c r="N9" s="6">
        <f>SUM(M9,K9,I9,G9,E9)</f>
        <v>0</v>
      </c>
      <c r="O9" s="6" t="s">
        <v>97</v>
      </c>
      <c r="P9" s="11"/>
      <c r="Q9" s="12"/>
      <c r="R9" s="14">
        <f>SUM(Q9,M9,K9,I9,G9,E9)</f>
        <v>0</v>
      </c>
      <c r="S9" s="24" t="s">
        <v>97</v>
      </c>
      <c r="T9" s="11"/>
      <c r="U9" s="12"/>
      <c r="V9" s="15">
        <f>SUM(U9,Q9,M9,K9,I9,G9)</f>
        <v>0</v>
      </c>
      <c r="W9" s="20" t="s">
        <v>97</v>
      </c>
      <c r="X9" s="11"/>
      <c r="Y9" s="12"/>
      <c r="Z9" s="16">
        <f>SUM(Y9,U9,Q9,M9,K9,I9)</f>
        <v>0</v>
      </c>
      <c r="AA9" s="22" t="s">
        <v>97</v>
      </c>
      <c r="AB9" s="11"/>
      <c r="AC9" s="12"/>
      <c r="AD9" s="4">
        <f>MAX(AC9,Y9,U9,Q9,M9,K9)</f>
        <v>0</v>
      </c>
      <c r="AE9" s="6" t="s">
        <v>97</v>
      </c>
      <c r="AF9" s="11"/>
      <c r="AG9" s="12"/>
      <c r="AH9" s="13">
        <v>650</v>
      </c>
      <c r="AI9" s="4">
        <f>+AH9+AG9+AC9+Y9+U9+Q9+M9</f>
        <v>650</v>
      </c>
      <c r="AJ9" s="6">
        <v>30</v>
      </c>
      <c r="AK9" s="13">
        <v>450</v>
      </c>
      <c r="AL9" s="4">
        <f>+Q9+U9+Y9+AC9+AG9+AH9+AK9</f>
        <v>1100</v>
      </c>
      <c r="AM9" s="30">
        <v>26</v>
      </c>
      <c r="AN9" s="31"/>
      <c r="AO9" s="32">
        <v>400</v>
      </c>
      <c r="AP9" s="4">
        <f>+U9+Y9+AC9+AG9+AH9+AK9+AN9+AO9</f>
        <v>1500</v>
      </c>
      <c r="AQ9" s="30">
        <v>25</v>
      </c>
      <c r="AR9" s="28">
        <v>200</v>
      </c>
      <c r="AS9" s="32">
        <v>350</v>
      </c>
      <c r="AT9" s="4">
        <f>+Y9+AC9+AG9+AH9+AK9+AN9+AO9+AR9+AS9</f>
        <v>2050</v>
      </c>
      <c r="AU9" s="30">
        <v>21</v>
      </c>
      <c r="AV9" s="31"/>
      <c r="AW9" s="32">
        <v>400</v>
      </c>
      <c r="AX9" s="4">
        <f>+AC9+AG9+AH9+AK9+AN9+AO9+AR9+AS9+AV9+AW9</f>
        <v>2450</v>
      </c>
      <c r="AY9" s="26">
        <v>16</v>
      </c>
      <c r="AZ9" s="35">
        <v>200</v>
      </c>
      <c r="BA9" s="32">
        <v>500</v>
      </c>
      <c r="BB9" s="4">
        <f>+AG9+AH9+AK9+AN9+AO9+AR9+AS9+AV9+AW9+AZ9+BA9</f>
        <v>3150</v>
      </c>
      <c r="BC9" s="26">
        <v>16</v>
      </c>
      <c r="BD9" s="31"/>
      <c r="BE9" s="4">
        <f>+AK9+AN9+AO9+AR9+AS9+AV9+AW9+AZ9+BA9+BD9</f>
        <v>2500</v>
      </c>
      <c r="BF9" s="30">
        <v>17</v>
      </c>
      <c r="BG9" s="31"/>
      <c r="BH9" s="4">
        <f>+AN9+AO9+AR9+AS9+AV9+AW9+AZ9+BA9+BD9+BG9</f>
        <v>2050</v>
      </c>
      <c r="BI9" s="30">
        <v>20</v>
      </c>
      <c r="BJ9" s="13">
        <v>550</v>
      </c>
      <c r="BK9" s="4">
        <f>+AR9+AS9+AV9+AW9+AZ9+BA9+BD9+BG9+BJ9</f>
        <v>2200</v>
      </c>
      <c r="BL9" s="30">
        <v>19</v>
      </c>
      <c r="BM9" s="35">
        <v>350</v>
      </c>
      <c r="BN9" s="13">
        <v>450</v>
      </c>
      <c r="BO9" s="4">
        <f>+AV9+AW9+AZ9+BA9+BD9+BG9+BJ9+BM9+BN9</f>
        <v>2450</v>
      </c>
      <c r="BP9" s="26">
        <v>14</v>
      </c>
      <c r="BQ9" s="32">
        <v>270</v>
      </c>
      <c r="BR9" s="4">
        <f>+AZ9+BA9+BD9+BG9+BJ9+BM9+BN9+BQ9</f>
        <v>2320</v>
      </c>
      <c r="BS9" s="30">
        <v>18</v>
      </c>
      <c r="BT9" s="32">
        <v>350</v>
      </c>
      <c r="BU9" s="4">
        <f>+BT9+BQ9+BN9+BM9+BJ9+BG9+BD9</f>
        <v>1970</v>
      </c>
      <c r="BV9" s="30">
        <v>19</v>
      </c>
      <c r="BW9" s="32">
        <v>700</v>
      </c>
      <c r="BX9" s="4">
        <f>+BT9+BQ9+BN9+BM9+BJ9+BG9+BW9</f>
        <v>2670</v>
      </c>
      <c r="BY9" s="26">
        <v>12</v>
      </c>
      <c r="BZ9" s="35">
        <v>400</v>
      </c>
      <c r="CA9" s="28">
        <v>450</v>
      </c>
      <c r="CB9" s="4">
        <f>+BJ9+BM9+BN9+BQ9+BT9+BW9+BZ9+CA9</f>
        <v>3520</v>
      </c>
      <c r="CC9" s="26">
        <v>14</v>
      </c>
      <c r="CD9" s="50">
        <v>200</v>
      </c>
      <c r="CE9" s="4">
        <f>+CD9+CA9+BZ9+BW9+BT9+BQ9+BN9+BM9</f>
        <v>3170</v>
      </c>
      <c r="CF9" s="26">
        <v>16</v>
      </c>
      <c r="CG9" s="34">
        <v>250</v>
      </c>
      <c r="CH9" s="31"/>
      <c r="CI9" s="4">
        <f>+CG9+CD9+CA9+BZ9+BT9+BQ9+BW9+CH9</f>
        <v>2620</v>
      </c>
      <c r="CJ9" s="30">
        <v>19</v>
      </c>
      <c r="CK9" s="32">
        <v>400</v>
      </c>
      <c r="CL9" s="4">
        <f>+CH9+CG9+CD9+CA9+BZ9+BW9+BT9+CK9</f>
        <v>2750</v>
      </c>
      <c r="CM9" s="30">
        <v>19</v>
      </c>
      <c r="CN9" s="35">
        <v>200</v>
      </c>
      <c r="CO9" s="28">
        <v>400</v>
      </c>
      <c r="CP9" s="4">
        <f>+CO9+CN9+CK9+CH9+CG9+CD9+CA9+BZ9+BW9</f>
        <v>3000</v>
      </c>
      <c r="CQ9" s="30">
        <v>19</v>
      </c>
      <c r="CR9" s="31"/>
      <c r="CS9" s="4">
        <f>+CR9+CO9+CN9+CK9+CH9+CG9+CD9+CA9+BZ9</f>
        <v>2300</v>
      </c>
      <c r="CT9" s="30">
        <v>20</v>
      </c>
      <c r="CU9" s="31"/>
      <c r="CV9" s="4">
        <f>+CU9+CR9+CO9+CN9+CK9+CH9+CG9+CD9</f>
        <v>1450</v>
      </c>
      <c r="CW9" s="30">
        <v>20</v>
      </c>
      <c r="CX9" s="31"/>
      <c r="CY9" s="4">
        <f>+CX9+CU9+CR9+CO9+CN9+CK9+CH9+CG9</f>
        <v>1250</v>
      </c>
      <c r="CZ9" s="30">
        <v>22</v>
      </c>
      <c r="DA9" s="35">
        <v>200</v>
      </c>
      <c r="DB9" s="13">
        <v>400</v>
      </c>
      <c r="DC9" s="4">
        <f>+DB9+DA9+CX9+CU9+CR9+CO9+CN9+CK9</f>
        <v>1600</v>
      </c>
      <c r="DD9" s="30">
        <v>24</v>
      </c>
      <c r="DE9" s="13">
        <v>450</v>
      </c>
      <c r="DF9" s="4">
        <f>+DE9+DB9+DA9+CX9+CU9+CR9+CO9+CN9</f>
        <v>1650</v>
      </c>
      <c r="DG9" s="30">
        <v>20</v>
      </c>
      <c r="DH9" s="35">
        <v>200</v>
      </c>
      <c r="DI9" s="13">
        <v>300</v>
      </c>
      <c r="DJ9" s="4">
        <f>+DI9+DH9+DE9+DB9+DA9+CX9+CU9+CR9</f>
        <v>1550</v>
      </c>
      <c r="DK9" s="30">
        <v>18</v>
      </c>
      <c r="DL9" s="31"/>
      <c r="DM9" s="13">
        <v>500</v>
      </c>
      <c r="DN9" s="4">
        <f>+DM9+DL9+DI9+DH9+DE9+DB9+DA9+CX9+CU9</f>
        <v>2050</v>
      </c>
      <c r="DO9" s="30">
        <v>18</v>
      </c>
      <c r="DP9" s="32">
        <v>450</v>
      </c>
      <c r="DQ9" s="4">
        <f>+DP9+DM9+DL9+DI9+DH9+DE9+DB9+DA9+CX9</f>
        <v>2500</v>
      </c>
      <c r="DR9" s="30">
        <v>17</v>
      </c>
      <c r="DS9" s="32">
        <v>300</v>
      </c>
      <c r="DT9" s="4">
        <f>+DS9+DP9+DM9+DL9+DI9+DH9+DE9+DB9+DA9</f>
        <v>2800</v>
      </c>
      <c r="DU9" s="26">
        <v>14</v>
      </c>
      <c r="DV9" s="32">
        <v>300</v>
      </c>
      <c r="DW9" s="4">
        <f>+DV9+DS9+DP9+DM9+DL9+DI9+DH9+DE9</f>
        <v>2500</v>
      </c>
      <c r="DX9" s="26">
        <v>15</v>
      </c>
      <c r="DY9" s="32">
        <v>400</v>
      </c>
      <c r="DZ9" s="4">
        <f>+DY9+DV9+DS9+DP9+DM9+DL9+DI9+DH9</f>
        <v>2450</v>
      </c>
      <c r="EA9" s="26">
        <v>14</v>
      </c>
      <c r="EB9" s="33">
        <v>700</v>
      </c>
      <c r="EC9" s="13">
        <v>450</v>
      </c>
      <c r="ED9" s="4">
        <f>+EC9+EB9+DY9+DV9+DS9+DP9+DM9+DL9</f>
        <v>3100</v>
      </c>
      <c r="EE9" s="26">
        <v>13</v>
      </c>
      <c r="EF9" s="31"/>
      <c r="EG9" s="4">
        <f>+EF9+EC9+EB9+DY9+DV9+DS9+DP9</f>
        <v>2600</v>
      </c>
      <c r="EH9" s="26">
        <v>12</v>
      </c>
      <c r="EI9" s="33">
        <v>350</v>
      </c>
      <c r="EJ9" s="31"/>
      <c r="EK9" s="4">
        <f>+EJ9+EI9+EF9+EC9+EB9+DY9+DV9+DS9</f>
        <v>2500</v>
      </c>
      <c r="EL9" s="26">
        <v>12</v>
      </c>
      <c r="EM9" s="13">
        <v>630</v>
      </c>
      <c r="EN9" s="4">
        <f>+EM9+EJ9+EI9+EF9+EC9+EB9+DY9+DV9</f>
        <v>2830</v>
      </c>
      <c r="EO9" s="26">
        <v>12</v>
      </c>
      <c r="EP9" s="13">
        <v>800</v>
      </c>
      <c r="EQ9" s="4">
        <f>EP9+EM9+EJ9+EI9+EF9+EC9+EB9+DY9</f>
        <v>3330</v>
      </c>
      <c r="ER9" s="26">
        <v>10</v>
      </c>
      <c r="ES9" s="71">
        <v>650</v>
      </c>
      <c r="ET9" s="4">
        <f>EP9+EM9+EJ9+EI9+EF9+EC9+EB9+ES9</f>
        <v>3580</v>
      </c>
      <c r="EU9" s="26">
        <v>12</v>
      </c>
      <c r="EV9" s="71">
        <v>560</v>
      </c>
      <c r="EW9" s="4">
        <f>EV9+ES9+EP9+EM9+EJ9+EI9+EF9</f>
        <v>2990</v>
      </c>
      <c r="EX9" s="26">
        <v>13</v>
      </c>
      <c r="EY9" s="73">
        <v>1000</v>
      </c>
      <c r="EZ9" s="71">
        <v>650</v>
      </c>
      <c r="FA9" s="4">
        <f>EZ9+EY9+EV9+ES9+EP9+EM9+EJ9+EI9</f>
        <v>4640</v>
      </c>
      <c r="FB9" s="26">
        <v>9</v>
      </c>
      <c r="FC9" s="73">
        <v>625</v>
      </c>
      <c r="FD9" s="71">
        <v>580</v>
      </c>
      <c r="FE9" s="4">
        <f>FD9+FC9+EZ9+EY9+EV9+ES9+EP9+EM9</f>
        <v>5495</v>
      </c>
      <c r="FF9" s="26">
        <v>5</v>
      </c>
      <c r="FG9" s="73">
        <v>400</v>
      </c>
      <c r="FH9" s="4">
        <f>FG9+FD9+FC9+EZ9+EY9+EV9+ES9+EP9</f>
        <v>5265</v>
      </c>
      <c r="FI9" s="26">
        <v>5</v>
      </c>
      <c r="FJ9" s="71">
        <v>670</v>
      </c>
      <c r="FK9" s="4">
        <f>FJ9+FG9+FD9+FC9+EZ9+EY9+EV9+ES9</f>
        <v>5135</v>
      </c>
      <c r="FL9" s="26">
        <v>6</v>
      </c>
    </row>
    <row r="10" spans="1:168" ht="15">
      <c r="A10" s="25">
        <v>3</v>
      </c>
      <c r="B10" s="1">
        <v>38</v>
      </c>
      <c r="C10" s="17" t="s">
        <v>200</v>
      </c>
      <c r="D10" s="11" t="s">
        <v>61</v>
      </c>
      <c r="E10" s="13">
        <v>150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150</v>
      </c>
      <c r="O10" s="6">
        <v>36</v>
      </c>
      <c r="P10" s="11"/>
      <c r="Q10" s="12"/>
      <c r="R10" s="14">
        <f>SUM(Q10,M10,K10,I10,G10,E10)</f>
        <v>150</v>
      </c>
      <c r="S10" s="24">
        <v>41</v>
      </c>
      <c r="T10" s="11"/>
      <c r="U10" s="12"/>
      <c r="V10" s="15">
        <f>SUM(U10,Q10,M10,K10,I10,G10)</f>
        <v>0</v>
      </c>
      <c r="W10" s="20" t="s">
        <v>97</v>
      </c>
      <c r="X10" s="11"/>
      <c r="Y10" s="12"/>
      <c r="Z10" s="16">
        <f>SUM(Y10,U10,Q10,M10,K10,I10)</f>
        <v>0</v>
      </c>
      <c r="AA10" s="22" t="s">
        <v>97</v>
      </c>
      <c r="AB10" s="11"/>
      <c r="AC10" s="12"/>
      <c r="AD10" s="4">
        <f>SUM(AC10,Y10,U10,Q10,M10,K10)</f>
        <v>0</v>
      </c>
      <c r="AE10" s="6" t="s">
        <v>97</v>
      </c>
      <c r="AF10" s="11"/>
      <c r="AG10" s="12"/>
      <c r="AH10" s="12"/>
      <c r="AI10" s="4">
        <f>+AH10+AG10+AC10+Y10+U10+Q10+M10</f>
        <v>0</v>
      </c>
      <c r="AJ10" s="6" t="s">
        <v>97</v>
      </c>
      <c r="AK10" s="12"/>
      <c r="AL10" s="4">
        <f>+Q10+U10+Y10+AC10+AG10+AH10+AK10</f>
        <v>0</v>
      </c>
      <c r="AM10" s="30" t="s">
        <v>97</v>
      </c>
      <c r="AN10" s="31"/>
      <c r="AO10" s="31"/>
      <c r="AP10" s="4">
        <f>+U10+Y10+AC10+AG10+AH10+AK10+AN10+AO10</f>
        <v>0</v>
      </c>
      <c r="AQ10" s="6" t="s">
        <v>97</v>
      </c>
      <c r="AR10" s="31"/>
      <c r="AS10" s="31"/>
      <c r="AT10" s="4">
        <f>+Y10+AC10+AG10+AH10+AK10+AN10+AO10+AR10+AS10</f>
        <v>0</v>
      </c>
      <c r="AU10" s="6" t="s">
        <v>97</v>
      </c>
      <c r="AV10" s="31"/>
      <c r="AW10" s="31"/>
      <c r="AX10" s="4">
        <f>+AC10+AG10+AH10+AK10+AN10+AO10+AR10+AS10+AV10+AW10</f>
        <v>0</v>
      </c>
      <c r="AY10" s="6" t="s">
        <v>97</v>
      </c>
      <c r="AZ10" s="31"/>
      <c r="BA10" s="31"/>
      <c r="BB10" s="4">
        <f>+AG10+AH10+AK10+AN10+AO10+AR10+AS10+AV10+AW10+AZ10+BA10</f>
        <v>0</v>
      </c>
      <c r="BC10" s="6" t="s">
        <v>97</v>
      </c>
      <c r="BD10" s="31"/>
      <c r="BE10" s="4">
        <f>+AK10+AN10+AO10+AR10+AS10+AV10+AW10+AZ10+BA10+BD10</f>
        <v>0</v>
      </c>
      <c r="BF10" s="30" t="s">
        <v>97</v>
      </c>
      <c r="BG10" s="31"/>
      <c r="BH10" s="4">
        <f>+AN10+AO10+AR10+AS10+AV10+AW10+AZ10+BA10+BD10+BG10</f>
        <v>0</v>
      </c>
      <c r="BI10" s="30" t="s">
        <v>97</v>
      </c>
      <c r="BJ10" s="31"/>
      <c r="BK10" s="4">
        <f>+AR10+AS10+AV10+AW10+AZ10+BA10+BD10+BG10+BJ10</f>
        <v>0</v>
      </c>
      <c r="BL10" s="30" t="s">
        <v>97</v>
      </c>
      <c r="BM10" s="31"/>
      <c r="BN10" s="31"/>
      <c r="BO10" s="4">
        <f>+AV10+AW10+AZ10+BA10+BD10+BG10+BJ10+BM10+BN10</f>
        <v>0</v>
      </c>
      <c r="BP10" s="30" t="s">
        <v>97</v>
      </c>
      <c r="BQ10" s="31"/>
      <c r="BR10" s="4">
        <f>+AZ10+BA10+BD10+BG10+BJ10+BM10+BN10+BQ10</f>
        <v>0</v>
      </c>
      <c r="BS10" s="30" t="s">
        <v>97</v>
      </c>
      <c r="BT10" s="31"/>
      <c r="BU10" s="4">
        <f>+BT10+BQ10+BN10+BM10+BJ10+BG10+BD10</f>
        <v>0</v>
      </c>
      <c r="BV10" s="30" t="s">
        <v>97</v>
      </c>
      <c r="BW10" s="31"/>
      <c r="BX10" s="4">
        <f>+BT10+BQ10+BN10+BM10+BJ10+BG10+BW10</f>
        <v>0</v>
      </c>
      <c r="BY10" s="30" t="s">
        <v>97</v>
      </c>
      <c r="BZ10" s="31"/>
      <c r="CA10" s="31"/>
      <c r="CB10" s="4">
        <f>+BJ10+BM10+BN10+BQ10+BT10+BW10+BZ10+CA10</f>
        <v>0</v>
      </c>
      <c r="CC10" s="30" t="s">
        <v>97</v>
      </c>
      <c r="CD10" s="31"/>
      <c r="CE10" s="4">
        <f>+CD10+CA10+BZ10+BW10+BT10+BQ10+BN10+BM10</f>
        <v>0</v>
      </c>
      <c r="CF10" s="30" t="s">
        <v>97</v>
      </c>
      <c r="CG10" s="31"/>
      <c r="CH10" s="31"/>
      <c r="CI10" s="4">
        <f>+CG10+CD10+CA10+BZ10+BT10+BQ10+BW10+CH10</f>
        <v>0</v>
      </c>
      <c r="CJ10" s="30" t="s">
        <v>97</v>
      </c>
      <c r="CK10" s="31"/>
      <c r="CL10" s="4">
        <f>+CH10+CG10+CD10+CA10+BZ10+BW10+BT10+CK10</f>
        <v>0</v>
      </c>
      <c r="CM10" s="30" t="s">
        <v>97</v>
      </c>
      <c r="CN10" s="31"/>
      <c r="CO10" s="31"/>
      <c r="CP10" s="4">
        <f>+CO10+CN10+CK10+CH10+CG10+CD10+CA10+BZ10+BW10</f>
        <v>0</v>
      </c>
      <c r="CQ10" s="30" t="s">
        <v>97</v>
      </c>
      <c r="CR10" s="31"/>
      <c r="CS10" s="4">
        <f>+CR10+CO10+CN10+CK10+CH10+CG10+CD10+CA10+BZ10</f>
        <v>0</v>
      </c>
      <c r="CT10" s="30" t="s">
        <v>97</v>
      </c>
      <c r="CU10" s="31"/>
      <c r="CV10" s="4">
        <f>+CU10+CR10+CO10+CN10+CK10+CH10+CG10+CD10</f>
        <v>0</v>
      </c>
      <c r="CW10" s="30" t="s">
        <v>97</v>
      </c>
      <c r="CX10" s="31"/>
      <c r="CY10" s="4">
        <f>+CX10+CU10+CR10+CO10+CN10+CK10+CH10+CG10</f>
        <v>0</v>
      </c>
      <c r="CZ10" s="30" t="s">
        <v>97</v>
      </c>
      <c r="DA10" s="31"/>
      <c r="DB10" s="31"/>
      <c r="DC10" s="4">
        <f>+DB10+DA10+CX10+CU10+CR10+CO10+CN10+CK10</f>
        <v>0</v>
      </c>
      <c r="DD10" s="30" t="s">
        <v>97</v>
      </c>
      <c r="DE10" s="31"/>
      <c r="DF10" s="4">
        <f>+DE10+DB10+DA10+CX10+CU10+CR10+CO10+CN10</f>
        <v>0</v>
      </c>
      <c r="DG10" s="30" t="s">
        <v>97</v>
      </c>
      <c r="DH10" s="31"/>
      <c r="DI10" s="31"/>
      <c r="DJ10" s="4">
        <f>+DI10+DH10+DE10+DB10+DA10+CX10+CU10+CR10</f>
        <v>0</v>
      </c>
      <c r="DK10" s="30" t="s">
        <v>97</v>
      </c>
      <c r="DL10" s="31"/>
      <c r="DM10" s="31"/>
      <c r="DN10" s="4">
        <f>+DM10+DL10+DI10+DH10+DE10+DB10+DA10+CX10+CU10</f>
        <v>0</v>
      </c>
      <c r="DO10" s="30" t="s">
        <v>97</v>
      </c>
      <c r="DP10" s="31"/>
      <c r="DQ10" s="4">
        <f>+DP10+DM10+DL10+DI10+DH10+DE10+DB10+DA10+CX10</f>
        <v>0</v>
      </c>
      <c r="DR10" s="30" t="s">
        <v>97</v>
      </c>
      <c r="DS10" s="31"/>
      <c r="DT10" s="4">
        <f>+DS10+DP10+DM10+DL10+DI10+DH10+DE10+DB10+DA10</f>
        <v>0</v>
      </c>
      <c r="DU10" s="30" t="s">
        <v>97</v>
      </c>
      <c r="DV10" s="31"/>
      <c r="DW10" s="4">
        <f>+DV10+DS10+DP10+DM10+DL10+DI10+DH10+DE10</f>
        <v>0</v>
      </c>
      <c r="DX10" s="30" t="s">
        <v>97</v>
      </c>
      <c r="DY10" s="31"/>
      <c r="DZ10" s="4">
        <f>+DY10+DV10+DS10+DP10+DM10+DL10+DI10+DH10</f>
        <v>0</v>
      </c>
      <c r="EA10" s="30" t="s">
        <v>97</v>
      </c>
      <c r="EB10" s="31"/>
      <c r="EC10" s="32">
        <v>500</v>
      </c>
      <c r="ED10" s="4">
        <f>+EC10+EB10+DY10+DV10+DS10+DP10+DM10+DL10</f>
        <v>500</v>
      </c>
      <c r="EE10" s="30">
        <v>31</v>
      </c>
      <c r="EF10" s="13">
        <v>740</v>
      </c>
      <c r="EG10" s="4">
        <f>+EF10+EC10+EB10+DY10+DV10+DS10+DP10</f>
        <v>1240</v>
      </c>
      <c r="EH10" s="30">
        <v>23</v>
      </c>
      <c r="EI10" s="33">
        <v>200</v>
      </c>
      <c r="EJ10" s="13">
        <v>500</v>
      </c>
      <c r="EK10" s="4">
        <f>+EJ10+EI10+EF10+EC10+EB10+DY10+DV10+DS10</f>
        <v>1940</v>
      </c>
      <c r="EL10" s="30">
        <v>18</v>
      </c>
      <c r="EM10" s="13">
        <v>450</v>
      </c>
      <c r="EN10" s="4">
        <f>+EM10+EJ10+EI10+EF10+EC10+EB10+DY10+DV10</f>
        <v>2390</v>
      </c>
      <c r="EO10" s="26">
        <v>16</v>
      </c>
      <c r="EP10" s="13">
        <v>570</v>
      </c>
      <c r="EQ10" s="4">
        <f>EP10+EM10+EJ10+EI10+EF10+EC10+EB10+DY10</f>
        <v>2960</v>
      </c>
      <c r="ER10" s="26">
        <v>14</v>
      </c>
      <c r="ES10" s="71">
        <v>570</v>
      </c>
      <c r="ET10" s="4">
        <f>EP10+EM10+EJ10+EI10+EF10+EC10+EB10+ES10</f>
        <v>3530</v>
      </c>
      <c r="EU10" s="26">
        <v>13</v>
      </c>
      <c r="EV10" s="71">
        <v>680</v>
      </c>
      <c r="EW10" s="4">
        <f>EV10+ES10+EP10+EM10+EJ10+EI10+EF10</f>
        <v>3710</v>
      </c>
      <c r="EX10" s="26">
        <v>7</v>
      </c>
      <c r="EY10" s="73">
        <v>500</v>
      </c>
      <c r="EZ10" s="71">
        <v>700</v>
      </c>
      <c r="FA10" s="4">
        <f>EZ10+EY10+EV10+ES10+EP10+EM10+EJ10+EI10</f>
        <v>4170</v>
      </c>
      <c r="FB10" s="26">
        <v>11</v>
      </c>
      <c r="FC10" s="73">
        <v>625</v>
      </c>
      <c r="FD10" s="71">
        <v>630</v>
      </c>
      <c r="FE10" s="4">
        <f>FD10+FC10+EZ10+EY10+EV10+ES10+EP10+EM10</f>
        <v>4725</v>
      </c>
      <c r="FF10" s="26">
        <v>6</v>
      </c>
      <c r="FG10" s="71">
        <v>650</v>
      </c>
      <c r="FH10" s="4">
        <f>FG10+FD10+FC10+EZ10+EY10+EV10+ES10+EP10</f>
        <v>4925</v>
      </c>
      <c r="FI10" s="26">
        <v>7</v>
      </c>
      <c r="FJ10" s="71">
        <v>740</v>
      </c>
      <c r="FK10" s="4">
        <f>FJ10+FG10+FD10+FC10+EZ10+EY10+EV10+ES10</f>
        <v>5095</v>
      </c>
      <c r="FL10" s="26">
        <v>7</v>
      </c>
    </row>
    <row r="11" spans="1:168" ht="15">
      <c r="A11" s="25">
        <v>1</v>
      </c>
      <c r="B11" s="1">
        <v>40</v>
      </c>
      <c r="C11" s="17" t="s">
        <v>195</v>
      </c>
      <c r="D11" s="11" t="s">
        <v>63</v>
      </c>
      <c r="E11" s="13">
        <v>90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90</v>
      </c>
      <c r="O11" s="6">
        <v>38</v>
      </c>
      <c r="P11" s="11"/>
      <c r="Q11" s="12"/>
      <c r="R11" s="14">
        <f>SUM(Q11,M11,K11,I11,G11,E11)</f>
        <v>90</v>
      </c>
      <c r="S11" s="24">
        <v>44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MAX(AC11,Y11,U11,Q11,M11,K11)</f>
        <v>0</v>
      </c>
      <c r="AE11" s="6" t="s">
        <v>97</v>
      </c>
      <c r="AF11" s="11"/>
      <c r="AG11" s="12"/>
      <c r="AH11" s="12"/>
      <c r="AI11" s="4">
        <f>+AH11+AG11+AC11+Y11+U11+Q11+M11</f>
        <v>0</v>
      </c>
      <c r="AJ11" s="6" t="s">
        <v>97</v>
      </c>
      <c r="AK11" s="12"/>
      <c r="AL11" s="4">
        <f>+Q11+U11+Y11+AC11+AG11+AH11+AK11</f>
        <v>0</v>
      </c>
      <c r="AM11" s="30" t="s">
        <v>97</v>
      </c>
      <c r="AN11" s="31"/>
      <c r="AO11" s="31"/>
      <c r="AP11" s="4">
        <f>+U11+Y11+AC11+AG11+AH11+AK11+AN11+AO11</f>
        <v>0</v>
      </c>
      <c r="AQ11" s="6" t="s">
        <v>97</v>
      </c>
      <c r="AR11" s="31"/>
      <c r="AS11" s="31"/>
      <c r="AT11" s="4">
        <f>+Y11+AC11+AG11+AH11+AK11+AN11+AO11+AR11+AS11</f>
        <v>0</v>
      </c>
      <c r="AU11" s="6" t="s">
        <v>97</v>
      </c>
      <c r="AV11" s="31"/>
      <c r="AW11" s="31"/>
      <c r="AX11" s="4">
        <f>+AC11+AG11+AH11+AK11+AN11+AO11+AR11+AS11+AV11+AW11</f>
        <v>0</v>
      </c>
      <c r="AY11" s="6" t="s">
        <v>97</v>
      </c>
      <c r="AZ11" s="31"/>
      <c r="BA11" s="31"/>
      <c r="BB11" s="4">
        <f>+AG11+AH11+AK11+AN11+AO11+AR11+AS11+AV11+AW11+AZ11+BA11</f>
        <v>0</v>
      </c>
      <c r="BC11" s="6" t="s">
        <v>97</v>
      </c>
      <c r="BD11" s="31"/>
      <c r="BE11" s="4">
        <f>+AK11+AN11+AO11+AR11+AS11+AV11+AW11+AZ11+BA11+BD11</f>
        <v>0</v>
      </c>
      <c r="BF11" s="30" t="s">
        <v>97</v>
      </c>
      <c r="BG11" s="31"/>
      <c r="BH11" s="4">
        <f>+AN11+AO11+AR11+AS11+AV11+AW11+AZ11+BA11+BD11+BG11</f>
        <v>0</v>
      </c>
      <c r="BI11" s="30" t="s">
        <v>97</v>
      </c>
      <c r="BJ11" s="31"/>
      <c r="BK11" s="4">
        <f>+AR11+AS11+AV11+AW11+AZ11+BA11+BD11+BG11+BJ11</f>
        <v>0</v>
      </c>
      <c r="BL11" s="30" t="s">
        <v>97</v>
      </c>
      <c r="BM11" s="31"/>
      <c r="BN11" s="31"/>
      <c r="BO11" s="4">
        <f>+AV11+AW11+AZ11+BA11+BD11+BG11+BJ11+BM11+BN11</f>
        <v>0</v>
      </c>
      <c r="BP11" s="30" t="s">
        <v>97</v>
      </c>
      <c r="BQ11" s="31"/>
      <c r="BR11" s="4">
        <f>+AZ11+BA11+BD11+BG11+BJ11+BM11+BN11+BQ11</f>
        <v>0</v>
      </c>
      <c r="BS11" s="30" t="s">
        <v>97</v>
      </c>
      <c r="BT11" s="31"/>
      <c r="BU11" s="4">
        <f>+BT11+BQ11+BN11+BM11+BJ11+BG11+BD11</f>
        <v>0</v>
      </c>
      <c r="BV11" s="30" t="s">
        <v>97</v>
      </c>
      <c r="BW11" s="31"/>
      <c r="BX11" s="4">
        <f>+BT11+BQ11+BN11+BM11+BJ11+BG11+BW11</f>
        <v>0</v>
      </c>
      <c r="BY11" s="30" t="s">
        <v>97</v>
      </c>
      <c r="BZ11" s="31"/>
      <c r="CA11" s="31"/>
      <c r="CB11" s="4">
        <f>+BJ11+BM11+BN11+BQ11+BT11+BW11+BZ11+CA11</f>
        <v>0</v>
      </c>
      <c r="CC11" s="30" t="s">
        <v>97</v>
      </c>
      <c r="CD11" s="31"/>
      <c r="CE11" s="4">
        <f>+CA11+BX11+BU11+BT11+BQ11+BN11+CD11</f>
        <v>0</v>
      </c>
      <c r="CF11" s="30" t="s">
        <v>97</v>
      </c>
      <c r="CG11" s="31"/>
      <c r="CH11" s="31"/>
      <c r="CI11" s="4">
        <f>+CG11+CD11+CA11+BZ11+BT11+BQ11+BW11+CH11</f>
        <v>0</v>
      </c>
      <c r="CJ11" s="30" t="s">
        <v>97</v>
      </c>
      <c r="CK11" s="31"/>
      <c r="CL11" s="4">
        <f>+CH11+CG11+CD11+CA11+BZ11+BW11+BT11+CK11</f>
        <v>0</v>
      </c>
      <c r="CM11" s="30" t="s">
        <v>97</v>
      </c>
      <c r="CN11" s="31"/>
      <c r="CO11" s="31"/>
      <c r="CP11" s="4">
        <f>+CO11+CN11+CK11+CH11+CG11+CD11+CA11+BZ11+BW11</f>
        <v>0</v>
      </c>
      <c r="CQ11" s="30" t="s">
        <v>97</v>
      </c>
      <c r="CR11" s="31"/>
      <c r="CS11" s="4">
        <f>+CR11+CO11+CN11+CK11+CH11+CG11+CD11+CA11+BZ11</f>
        <v>0</v>
      </c>
      <c r="CT11" s="30" t="s">
        <v>97</v>
      </c>
      <c r="CU11" s="31"/>
      <c r="CV11" s="4">
        <f>+CU11+CR11+CO11+CN11+CK11+CH11+CG11+CD11</f>
        <v>0</v>
      </c>
      <c r="CW11" s="30" t="s">
        <v>97</v>
      </c>
      <c r="CX11" s="31"/>
      <c r="CY11" s="4">
        <f>+CX11+CU11+CR11+CO11+CN11+CK11+CH11+CG11</f>
        <v>0</v>
      </c>
      <c r="CZ11" s="30" t="s">
        <v>97</v>
      </c>
      <c r="DA11" s="31"/>
      <c r="DB11" s="31"/>
      <c r="DC11" s="4">
        <f>+DB11+DA11+CX11+CU11+CR11+CO11+CN11+CK11</f>
        <v>0</v>
      </c>
      <c r="DD11" s="30" t="s">
        <v>97</v>
      </c>
      <c r="DE11" s="31"/>
      <c r="DF11" s="4">
        <f>+DE11+DB11+DA11+CX11+CU11+CR11+CO11+CN11</f>
        <v>0</v>
      </c>
      <c r="DG11" s="30" t="s">
        <v>97</v>
      </c>
      <c r="DH11" s="31"/>
      <c r="DI11" s="31"/>
      <c r="DJ11" s="4">
        <f>+DI11+DH11+DE11+DB11+DA11+CX11+CU11+CR11</f>
        <v>0</v>
      </c>
      <c r="DK11" s="30" t="s">
        <v>97</v>
      </c>
      <c r="DL11" s="31"/>
      <c r="DM11" s="31"/>
      <c r="DN11" s="4">
        <f>+DM11+DL11+DI11+DH11+DE11+DB11+DA11+CX11+CU11</f>
        <v>0</v>
      </c>
      <c r="DO11" s="30" t="s">
        <v>97</v>
      </c>
      <c r="DP11" s="31"/>
      <c r="DQ11" s="4">
        <f>+DP11+DM11+DL11+DI11+DH11+DE11+DB11+DA11+CX11</f>
        <v>0</v>
      </c>
      <c r="DR11" s="30" t="s">
        <v>97</v>
      </c>
      <c r="DS11" s="31"/>
      <c r="DT11" s="4">
        <f>+DS11+DP11+DM11+DL11+DI11+DH11+DE11+DB11+DA11</f>
        <v>0</v>
      </c>
      <c r="DU11" s="30" t="s">
        <v>97</v>
      </c>
      <c r="DV11" s="31"/>
      <c r="DW11" s="4">
        <f>+DV11+DS11+DP11+DM11+DL11+DI11+DH11+DE11</f>
        <v>0</v>
      </c>
      <c r="DX11" s="30" t="s">
        <v>97</v>
      </c>
      <c r="DY11" s="32">
        <v>350</v>
      </c>
      <c r="DZ11" s="4">
        <f>+DY11+DV11+DS11+DP11+DM11+DL11+DI11+DH11</f>
        <v>350</v>
      </c>
      <c r="EA11" s="30">
        <v>32</v>
      </c>
      <c r="EB11" s="31"/>
      <c r="EC11" s="32">
        <v>400</v>
      </c>
      <c r="ED11" s="4">
        <f>+EC11+EB11+DY11+DV11+DS11+DP11+DM11+DL11</f>
        <v>750</v>
      </c>
      <c r="EE11" s="30">
        <v>28</v>
      </c>
      <c r="EF11" s="32">
        <v>400</v>
      </c>
      <c r="EG11" s="4">
        <f>+EF11+EC11+EB11+DY11+DV11+DS11+DP11</f>
        <v>1150</v>
      </c>
      <c r="EH11" s="30">
        <v>24</v>
      </c>
      <c r="EI11" s="33">
        <v>350</v>
      </c>
      <c r="EJ11" s="32">
        <v>650</v>
      </c>
      <c r="EK11" s="4">
        <f>+EJ11+EI11+EF11+EC11+EB11+DY11+DV11+DS11</f>
        <v>2150</v>
      </c>
      <c r="EL11" s="26">
        <v>15</v>
      </c>
      <c r="EM11" s="13">
        <v>600</v>
      </c>
      <c r="EN11" s="4">
        <f>+EM11+EJ11+EI11+EF11+EC11+EB11+DY11+DV11</f>
        <v>2750</v>
      </c>
      <c r="EO11" s="26">
        <v>14</v>
      </c>
      <c r="EP11" s="13"/>
      <c r="EQ11" s="4">
        <f>EP11+EM11+EJ11+EI11+EF11+EC11+EB11+DY11</f>
        <v>2750</v>
      </c>
      <c r="ER11" s="26">
        <v>15</v>
      </c>
      <c r="ES11" s="71">
        <v>500</v>
      </c>
      <c r="ET11" s="4">
        <f>EP11+EM11+EJ11+EI11+EF11+EC11+EB11+ES11</f>
        <v>2900</v>
      </c>
      <c r="EU11" s="26">
        <v>15</v>
      </c>
      <c r="EV11" s="71">
        <v>900</v>
      </c>
      <c r="EW11" s="4">
        <f>EV11+ES11+EP11+EM11+EJ11+EI11+EF11</f>
        <v>3400</v>
      </c>
      <c r="EX11" s="26">
        <v>12</v>
      </c>
      <c r="EY11" s="73">
        <v>500</v>
      </c>
      <c r="EZ11" s="71">
        <v>620</v>
      </c>
      <c r="FA11" s="4">
        <f>EZ11+EY11+EV11+ES11+EP11+EM11+EJ11+EI11</f>
        <v>4120</v>
      </c>
      <c r="FB11" s="26">
        <v>12</v>
      </c>
      <c r="FC11" s="72"/>
      <c r="FD11" s="71">
        <v>750</v>
      </c>
      <c r="FE11" s="4">
        <f>FD11+FC11+EZ11+EY11+EV11+ES11+EP11+EM11</f>
        <v>3870</v>
      </c>
      <c r="FF11" s="26">
        <v>10</v>
      </c>
      <c r="FG11" s="71">
        <v>730</v>
      </c>
      <c r="FH11" s="4">
        <f>FG11+FD11+FC11+EZ11+EY11+EV11+ES11+EP11</f>
        <v>4000</v>
      </c>
      <c r="FI11" s="26">
        <v>10</v>
      </c>
      <c r="FJ11" s="71">
        <v>900</v>
      </c>
      <c r="FK11" s="4">
        <f>FJ11+FG11+FD11+FC11+EZ11+EY11+EV11+ES11</f>
        <v>4900</v>
      </c>
      <c r="FL11" s="26">
        <v>8</v>
      </c>
    </row>
    <row r="12" spans="1:168" ht="15">
      <c r="A12" s="25">
        <v>10</v>
      </c>
      <c r="B12" s="1">
        <v>11</v>
      </c>
      <c r="C12" s="17" t="s">
        <v>189</v>
      </c>
      <c r="D12" s="11" t="s">
        <v>61</v>
      </c>
      <c r="E12" s="13">
        <v>150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150</v>
      </c>
      <c r="O12" s="6">
        <v>36</v>
      </c>
      <c r="P12" s="11"/>
      <c r="Q12" s="12"/>
      <c r="R12" s="14">
        <f>SUM(Q12,M12,K12,I12,G12,E12)</f>
        <v>150</v>
      </c>
      <c r="S12" s="24">
        <v>41</v>
      </c>
      <c r="T12" s="11"/>
      <c r="U12" s="12"/>
      <c r="V12" s="15">
        <f>SUM(U12,Q12,M12,K12,I12,G12)</f>
        <v>0</v>
      </c>
      <c r="W12" s="20" t="s">
        <v>97</v>
      </c>
      <c r="X12" s="11"/>
      <c r="Y12" s="12"/>
      <c r="Z12" s="16">
        <f>SUM(Y12,U12,Q12,M12,K12,I12)</f>
        <v>0</v>
      </c>
      <c r="AA12" s="22" t="s">
        <v>97</v>
      </c>
      <c r="AB12" s="11"/>
      <c r="AC12" s="12"/>
      <c r="AD12" s="4">
        <f>SUM(AC12,Y12,U12,Q12,M12,K12)</f>
        <v>0</v>
      </c>
      <c r="AE12" s="6" t="s">
        <v>97</v>
      </c>
      <c r="AF12" s="11"/>
      <c r="AG12" s="12"/>
      <c r="AH12" s="12"/>
      <c r="AI12" s="4">
        <f>+AH12+AG12+AC12+Y12+U12+Q12+M12</f>
        <v>0</v>
      </c>
      <c r="AJ12" s="6" t="s">
        <v>97</v>
      </c>
      <c r="AK12" s="12"/>
      <c r="AL12" s="4">
        <f>+Q12+U12+Y12+AC12+AG12+AH12+AK12</f>
        <v>0</v>
      </c>
      <c r="AM12" s="30" t="s">
        <v>97</v>
      </c>
      <c r="AN12" s="31"/>
      <c r="AO12" s="31"/>
      <c r="AP12" s="4">
        <f>+U12+Y12+AC12+AG12+AH12+AK12+AN12+AO12</f>
        <v>0</v>
      </c>
      <c r="AQ12" s="6" t="s">
        <v>97</v>
      </c>
      <c r="AR12" s="31"/>
      <c r="AS12" s="31"/>
      <c r="AT12" s="4">
        <f>+Y12+AC12+AG12+AH12+AK12+AN12+AO12+AR12+AS12</f>
        <v>0</v>
      </c>
      <c r="AU12" s="6" t="s">
        <v>97</v>
      </c>
      <c r="AV12" s="31"/>
      <c r="AW12" s="31"/>
      <c r="AX12" s="4">
        <f>+AC12+AG12+AH12+AK12+AN12+AO12+AR12+AS12+AV12+AW12</f>
        <v>0</v>
      </c>
      <c r="AY12" s="6" t="s">
        <v>97</v>
      </c>
      <c r="AZ12" s="31"/>
      <c r="BA12" s="31"/>
      <c r="BB12" s="4">
        <f>+AG12+AH12+AK12+AN12+AO12+AR12+AS12+AV12+AW12+AZ12+BA12</f>
        <v>0</v>
      </c>
      <c r="BC12" s="6" t="s">
        <v>97</v>
      </c>
      <c r="BD12" s="31"/>
      <c r="BE12" s="4">
        <f>+AK12+AN12+AO12+AR12+AS12+AV12+AW12+AZ12+BA12+BD12</f>
        <v>0</v>
      </c>
      <c r="BF12" s="30" t="s">
        <v>97</v>
      </c>
      <c r="BG12" s="31"/>
      <c r="BH12" s="4">
        <f>+AN12+AO12+AR12+AS12+AV12+AW12+AZ12+BA12+BD12+BG12</f>
        <v>0</v>
      </c>
      <c r="BI12" s="30" t="s">
        <v>97</v>
      </c>
      <c r="BJ12" s="31"/>
      <c r="BK12" s="4">
        <f>+AR12+AS12+AV12+AW12+AZ12+BA12+BD12+BG12+BJ12</f>
        <v>0</v>
      </c>
      <c r="BL12" s="30" t="s">
        <v>97</v>
      </c>
      <c r="BM12" s="31"/>
      <c r="BN12" s="31"/>
      <c r="BO12" s="4">
        <f>+AV12+AW12+AZ12+BA12+BD12+BG12+BJ12+BM12+BN12</f>
        <v>0</v>
      </c>
      <c r="BP12" s="30" t="s">
        <v>97</v>
      </c>
      <c r="BQ12" s="31"/>
      <c r="BR12" s="4">
        <f>+AZ12+BA12+BD12+BG12+BJ12+BM12+BN12+BQ12</f>
        <v>0</v>
      </c>
      <c r="BS12" s="30" t="s">
        <v>97</v>
      </c>
      <c r="BT12" s="31"/>
      <c r="BU12" s="4">
        <f>+BT12+BQ12+BN12+BM12+BJ12+BG12+BD12</f>
        <v>0</v>
      </c>
      <c r="BV12" s="30" t="s">
        <v>97</v>
      </c>
      <c r="BW12" s="31"/>
      <c r="BX12" s="4">
        <f>+BT12+BQ12+BN12+BM12+BJ12+BG12+BW12</f>
        <v>0</v>
      </c>
      <c r="BY12" s="30" t="s">
        <v>97</v>
      </c>
      <c r="BZ12" s="31"/>
      <c r="CA12" s="31"/>
      <c r="CB12" s="4">
        <f>+BJ12+BM12+BN12+BQ12+BT12+BW12+BZ12+CA12</f>
        <v>0</v>
      </c>
      <c r="CC12" s="30" t="s">
        <v>97</v>
      </c>
      <c r="CD12" s="31"/>
      <c r="CE12" s="4">
        <f>+CD12+CA12+BZ12+BW12+BT12+BQ12+BN12+BM12</f>
        <v>0</v>
      </c>
      <c r="CF12" s="30" t="s">
        <v>97</v>
      </c>
      <c r="CG12" s="31"/>
      <c r="CH12" s="31"/>
      <c r="CI12" s="4">
        <f>+CG12+CD12+CA12+BZ12+BT12+BQ12+BW12+CH12</f>
        <v>0</v>
      </c>
      <c r="CJ12" s="30" t="s">
        <v>97</v>
      </c>
      <c r="CK12" s="31"/>
      <c r="CL12" s="4">
        <f>+CH12+CG12+CD12+CA12+BZ12+BW12+BT12+CK12</f>
        <v>0</v>
      </c>
      <c r="CM12" s="30" t="s">
        <v>97</v>
      </c>
      <c r="CN12" s="31"/>
      <c r="CO12" s="31"/>
      <c r="CP12" s="4">
        <f>+CO12+CN12+CK12+CH12+CG12+CD12+CA12+BZ12+BW12</f>
        <v>0</v>
      </c>
      <c r="CQ12" s="30" t="s">
        <v>97</v>
      </c>
      <c r="CR12" s="31"/>
      <c r="CS12" s="4">
        <f>+CR12+CO12+CN12+CK12+CH12+CG12+CD12+CA12+BZ12</f>
        <v>0</v>
      </c>
      <c r="CT12" s="30" t="s">
        <v>97</v>
      </c>
      <c r="CU12" s="31"/>
      <c r="CV12" s="4">
        <f>+CU12+CR12+CO12+CN12+CK12+CH12+CG12+CD12</f>
        <v>0</v>
      </c>
      <c r="CW12" s="30" t="s">
        <v>97</v>
      </c>
      <c r="CX12" s="31"/>
      <c r="CY12" s="4">
        <f>+CX12+CU12+CR12+CO12+CN12+CK12+CH12+CG12</f>
        <v>0</v>
      </c>
      <c r="CZ12" s="30" t="s">
        <v>97</v>
      </c>
      <c r="DA12" s="31"/>
      <c r="DB12" s="31"/>
      <c r="DC12" s="4">
        <f>+DB12+DA12+CX12+CU12+CR12+CO12+CN12+CK12</f>
        <v>0</v>
      </c>
      <c r="DD12" s="30" t="s">
        <v>97</v>
      </c>
      <c r="DE12" s="31"/>
      <c r="DF12" s="4">
        <f>+DE12+DB12+DA12+CX12+CU12+CR12+CO12+CN12</f>
        <v>0</v>
      </c>
      <c r="DG12" s="30" t="s">
        <v>97</v>
      </c>
      <c r="DH12" s="31"/>
      <c r="DI12" s="31"/>
      <c r="DJ12" s="4">
        <f>+DI12+DH12+DE12+DB12+DA12+CX12+CU12+CR12</f>
        <v>0</v>
      </c>
      <c r="DK12" s="30" t="s">
        <v>97</v>
      </c>
      <c r="DL12" s="31"/>
      <c r="DM12" s="31"/>
      <c r="DN12" s="4">
        <f>+DM12+DL12+DI12+DH12+DE12+DB12+DA12+CX12+CU12</f>
        <v>0</v>
      </c>
      <c r="DO12" s="30" t="s">
        <v>97</v>
      </c>
      <c r="DP12" s="31"/>
      <c r="DQ12" s="4">
        <f>+DP12+DM12+DL12+DI12+DH12+DE12+DB12+DA12+CX12</f>
        <v>0</v>
      </c>
      <c r="DR12" s="30" t="s">
        <v>97</v>
      </c>
      <c r="DS12" s="32">
        <v>250</v>
      </c>
      <c r="DT12" s="4">
        <f>+DS12+DP12+DM12+DL12+DI12+DH12+DE12+DB12+DA12</f>
        <v>250</v>
      </c>
      <c r="DU12" s="30">
        <v>33</v>
      </c>
      <c r="DV12" s="32">
        <v>150</v>
      </c>
      <c r="DW12" s="4">
        <f>+DV12+DS12+DP12+DM12+DL12+DI12+DH12+DE12</f>
        <v>400</v>
      </c>
      <c r="DX12" s="30">
        <v>28</v>
      </c>
      <c r="DY12" s="32">
        <v>240</v>
      </c>
      <c r="DZ12" s="4">
        <f>+DY12+DV12+DS12+DP12+DM12+DL12+DI12+DH12</f>
        <v>640</v>
      </c>
      <c r="EA12" s="30">
        <v>30</v>
      </c>
      <c r="EB12" s="33">
        <v>400</v>
      </c>
      <c r="EC12" s="13">
        <v>350</v>
      </c>
      <c r="ED12" s="4">
        <f>+EC12+EB12+DY12+DV12+DS12+DP12+DM12+DL12</f>
        <v>1390</v>
      </c>
      <c r="EE12" s="30">
        <v>24</v>
      </c>
      <c r="EF12" s="13">
        <v>500</v>
      </c>
      <c r="EG12" s="4">
        <f>+EF12+EC12+EB12+DY12+DV12+DS12+DP12</f>
        <v>1890</v>
      </c>
      <c r="EH12" s="30">
        <v>17</v>
      </c>
      <c r="EI12" s="33">
        <v>200</v>
      </c>
      <c r="EJ12" s="32">
        <v>400</v>
      </c>
      <c r="EK12" s="4">
        <f>+EJ12+EI12+EF12+EC12+EB12+DY12+DV12+DS12</f>
        <v>2490</v>
      </c>
      <c r="EL12" s="26">
        <v>13</v>
      </c>
      <c r="EM12" s="13">
        <v>400</v>
      </c>
      <c r="EN12" s="4">
        <f>+EM12+EJ12+EI12+EF12+EC12+EB12+DY12+DV12</f>
        <v>2640</v>
      </c>
      <c r="EO12" s="26">
        <v>15</v>
      </c>
      <c r="EP12" s="13">
        <v>650</v>
      </c>
      <c r="EQ12" s="4">
        <f>EP12+EM12+EJ12+EI12+EF12+EC12+EB12+DY12</f>
        <v>3140</v>
      </c>
      <c r="ER12" s="26">
        <v>13</v>
      </c>
      <c r="ES12" s="71">
        <v>730</v>
      </c>
      <c r="ET12" s="4">
        <f>EP12+EM12+EJ12+EI12+EF12+EC12+EB12+ES12</f>
        <v>3630</v>
      </c>
      <c r="EU12" s="26">
        <v>11</v>
      </c>
      <c r="EV12" s="71">
        <v>730</v>
      </c>
      <c r="EW12" s="4">
        <f>EV12+ES12+EP12+EM12+EJ12+EI12+EF12</f>
        <v>3610</v>
      </c>
      <c r="EX12" s="26">
        <v>9</v>
      </c>
      <c r="EY12" s="73">
        <v>500</v>
      </c>
      <c r="EZ12" s="71">
        <v>500</v>
      </c>
      <c r="FA12" s="4">
        <f>EZ12+EY12+EV12+ES12+EP12+EM12+EJ12+EI12</f>
        <v>4110</v>
      </c>
      <c r="FB12" s="26">
        <v>13</v>
      </c>
      <c r="FC12" s="73">
        <v>350</v>
      </c>
      <c r="FD12" s="71">
        <v>590</v>
      </c>
      <c r="FE12" s="4">
        <f>FD12+FC12+EZ12+EY12+EV12+ES12+EP12+EM12</f>
        <v>4450</v>
      </c>
      <c r="FF12" s="26">
        <v>9</v>
      </c>
      <c r="FG12" s="71">
        <v>500</v>
      </c>
      <c r="FH12" s="4">
        <f>FG12+FD12+FC12+EZ12+EY12+EV12+ES12+EP12</f>
        <v>4550</v>
      </c>
      <c r="FI12" s="26">
        <v>9</v>
      </c>
      <c r="FJ12" s="71">
        <v>600</v>
      </c>
      <c r="FK12" s="4">
        <f>FJ12+FG12+FD12+FC12+EZ12+EY12+EV12+ES12</f>
        <v>4500</v>
      </c>
      <c r="FL12" s="26">
        <v>9</v>
      </c>
    </row>
    <row r="13" spans="1:168" ht="15">
      <c r="A13" s="25">
        <v>50</v>
      </c>
      <c r="B13" s="1">
        <v>10</v>
      </c>
      <c r="C13" s="17" t="s">
        <v>13</v>
      </c>
      <c r="D13" s="11" t="s">
        <v>72</v>
      </c>
      <c r="E13" s="13">
        <v>650</v>
      </c>
      <c r="F13" s="13" t="s">
        <v>57</v>
      </c>
      <c r="G13" s="13">
        <v>350</v>
      </c>
      <c r="H13" s="13" t="s">
        <v>67</v>
      </c>
      <c r="I13" s="13">
        <v>450</v>
      </c>
      <c r="J13" s="11"/>
      <c r="K13" s="12"/>
      <c r="L13" s="11"/>
      <c r="M13" s="12"/>
      <c r="N13" s="6">
        <f>SUM(M13,K13,I13,G13,E13)</f>
        <v>1450</v>
      </c>
      <c r="O13" s="26">
        <v>15</v>
      </c>
      <c r="P13" s="11"/>
      <c r="Q13" s="12"/>
      <c r="R13" s="14">
        <f>SUM(Q13,M13,K13,I13,G13,E13)</f>
        <v>1450</v>
      </c>
      <c r="S13" s="24">
        <v>18</v>
      </c>
      <c r="T13" s="11"/>
      <c r="U13" s="12"/>
      <c r="V13" s="15">
        <f>SUM(U13,Q13,M13,K13,I13,G13)</f>
        <v>800</v>
      </c>
      <c r="W13" s="20">
        <v>25</v>
      </c>
      <c r="X13" s="11"/>
      <c r="Y13" s="12"/>
      <c r="Z13" s="16">
        <f>SUM(Y13,U13,Q13,M13,K13,I13)</f>
        <v>450</v>
      </c>
      <c r="AA13" s="22">
        <v>30</v>
      </c>
      <c r="AB13" s="11"/>
      <c r="AC13" s="12"/>
      <c r="AD13" s="4">
        <f>SUM(AC13,Y13,U13,Q13,M13,K13)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2">
        <v>500</v>
      </c>
      <c r="AP13" s="4">
        <f>+U13+Y13+AC13+AG13+AH13+AK13+AN13+AO13</f>
        <v>500</v>
      </c>
      <c r="AQ13" s="30">
        <v>35</v>
      </c>
      <c r="AR13" s="28">
        <v>200</v>
      </c>
      <c r="AS13" s="32">
        <v>710</v>
      </c>
      <c r="AT13" s="4">
        <f>+Y13+AC13+AG13+AH13+AK13+AN13+AO13+AR13+AS13</f>
        <v>1410</v>
      </c>
      <c r="AU13" s="30">
        <v>26</v>
      </c>
      <c r="AV13" s="31"/>
      <c r="AW13" s="32">
        <v>500</v>
      </c>
      <c r="AX13" s="4">
        <f>+AC13+AG13+AH13+AK13+AN13+AO13+AR13+AS13+AV13+AW13</f>
        <v>1910</v>
      </c>
      <c r="AY13" s="30">
        <v>23</v>
      </c>
      <c r="AZ13" s="35">
        <v>350</v>
      </c>
      <c r="BA13" s="31"/>
      <c r="BB13" s="4">
        <f>+AG13+AH13+AK13+AN13+AO13+AR13+AS13+AV13+AW13+AZ13+BA13</f>
        <v>2260</v>
      </c>
      <c r="BC13" s="30">
        <v>19</v>
      </c>
      <c r="BD13" s="31"/>
      <c r="BE13" s="4">
        <f>+AK13+AN13+AO13+AR13+AS13+AV13+AW13+AZ13+BA13+BD13</f>
        <v>2260</v>
      </c>
      <c r="BF13" s="30">
        <v>18</v>
      </c>
      <c r="BG13" s="31"/>
      <c r="BH13" s="4">
        <f>+AN13+AO13+AR13+AS13+AV13+AW13+AZ13+BA13+BD13+BG13</f>
        <v>2260</v>
      </c>
      <c r="BI13" s="30">
        <v>18</v>
      </c>
      <c r="BJ13" s="31"/>
      <c r="BK13" s="4">
        <f>+AR13+AS13+AV13+AW13+AZ13+BA13+BD13+BG13+BJ13</f>
        <v>1760</v>
      </c>
      <c r="BL13" s="30">
        <v>24</v>
      </c>
      <c r="BM13" s="35">
        <v>350</v>
      </c>
      <c r="BN13" s="31"/>
      <c r="BO13" s="4">
        <f>+AV13+AW13+AZ13+BA13+BD13+BG13+BJ13+BM13+BN13</f>
        <v>1200</v>
      </c>
      <c r="BP13" s="30">
        <v>29</v>
      </c>
      <c r="BQ13" s="28">
        <v>620</v>
      </c>
      <c r="BR13" s="4">
        <f>+AZ13+BA13+BD13+BG13+BJ13+BM13+BN13+BQ13</f>
        <v>1320</v>
      </c>
      <c r="BS13" s="30">
        <v>28</v>
      </c>
      <c r="BT13" s="28">
        <v>580</v>
      </c>
      <c r="BU13" s="4">
        <f>+BT13+BQ13+BN13+BM13+BJ13+BG13+BD13</f>
        <v>1550</v>
      </c>
      <c r="BV13" s="30">
        <v>24</v>
      </c>
      <c r="BW13" s="31"/>
      <c r="BX13" s="4">
        <f>+BT13+BQ13+BN13+BM13+BJ13+BG13+BW13</f>
        <v>1550</v>
      </c>
      <c r="BY13" s="30">
        <v>23</v>
      </c>
      <c r="BZ13" s="35">
        <v>400</v>
      </c>
      <c r="CA13" s="31"/>
      <c r="CB13" s="4">
        <f>+BJ13+BM13+BN13+BQ13+BT13+BW13+BZ13+CA13</f>
        <v>1950</v>
      </c>
      <c r="CC13" s="30">
        <v>23</v>
      </c>
      <c r="CD13" s="31"/>
      <c r="CE13" s="4">
        <f>+CD13+CA13+BZ13+BW13+BT13+BQ13+BN13+BM13</f>
        <v>1950</v>
      </c>
      <c r="CF13" s="30">
        <v>23</v>
      </c>
      <c r="CG13" s="31"/>
      <c r="CH13" s="31"/>
      <c r="CI13" s="4">
        <f>+CG13+CD13+CA13+BZ13+BT13+BQ13+BW13+CH13</f>
        <v>1600</v>
      </c>
      <c r="CJ13" s="30">
        <v>24</v>
      </c>
      <c r="CK13" s="55"/>
      <c r="CL13" s="4">
        <f>+CH13+CG13+CD13+CA13+BZ13+BW13+BT13+CK13</f>
        <v>980</v>
      </c>
      <c r="CM13" s="30">
        <v>29</v>
      </c>
      <c r="CN13" s="35">
        <v>1000</v>
      </c>
      <c r="CO13" s="56"/>
      <c r="CP13" s="4">
        <f>+CO13+CN13+CK13+CH13+CG13+CD13+CA13+BZ13+BW13</f>
        <v>1400</v>
      </c>
      <c r="CQ13" s="30">
        <v>26</v>
      </c>
      <c r="CR13" s="56"/>
      <c r="CS13" s="4">
        <f>+CR13+CO13+CN13+CK13+CH13+CG13+CD13+CA13+BZ13</f>
        <v>1400</v>
      </c>
      <c r="CT13" s="30">
        <v>26</v>
      </c>
      <c r="CU13" s="31">
        <v>660</v>
      </c>
      <c r="CV13" s="4">
        <f>+CU13+CR13+CO13+CN13+CK13+CH13+CG13+CD13</f>
        <v>1660</v>
      </c>
      <c r="CW13" s="30">
        <v>19</v>
      </c>
      <c r="CX13" s="55"/>
      <c r="CY13" s="4">
        <f>+CX13+CU13+CR13+CO13+CN13+CK13+CH13+CG13</f>
        <v>1660</v>
      </c>
      <c r="CZ13" s="30">
        <v>20</v>
      </c>
      <c r="DA13" s="35">
        <v>350</v>
      </c>
      <c r="DB13" s="56"/>
      <c r="DC13" s="4">
        <f>+DB13+DA13+CX13+CU13+CR13+CO13+CN13+CK13</f>
        <v>2010</v>
      </c>
      <c r="DD13" s="30">
        <v>18</v>
      </c>
      <c r="DE13" s="31"/>
      <c r="DF13" s="4">
        <f>+DE13+DB13+DA13+CX13+CU13+CR13+CO13+CN13</f>
        <v>2010</v>
      </c>
      <c r="DG13" s="30">
        <v>17</v>
      </c>
      <c r="DH13" s="35">
        <v>350</v>
      </c>
      <c r="DI13" s="31"/>
      <c r="DJ13" s="4">
        <f>+DI13+DH13+DE13+DB13+DA13+CX13+CU13+CR13</f>
        <v>1360</v>
      </c>
      <c r="DK13" s="30">
        <v>20</v>
      </c>
      <c r="DL13" s="35">
        <v>1000</v>
      </c>
      <c r="DM13" s="31"/>
      <c r="DN13" s="4">
        <f>+DM13+DL13+DI13+DH13+DE13+DB13+DA13+CX13+CU13</f>
        <v>2360</v>
      </c>
      <c r="DO13" s="26">
        <v>16</v>
      </c>
      <c r="DP13" s="32">
        <v>800</v>
      </c>
      <c r="DQ13" s="4">
        <f>+DP13+DM13+DL13+DI13+DH13+DE13+DB13+DA13+CX13</f>
        <v>2500</v>
      </c>
      <c r="DR13" s="26">
        <v>16</v>
      </c>
      <c r="DS13" s="31"/>
      <c r="DT13" s="4">
        <f>+DS13+DP13+DM13+DL13+DI13+DH13+DE13+DB13+DA13</f>
        <v>2500</v>
      </c>
      <c r="DU13" s="30">
        <v>17</v>
      </c>
      <c r="DV13" s="32">
        <v>700</v>
      </c>
      <c r="DW13" s="4">
        <f>+DV13+DS13+DP13+DM13+DL13+DI13+DH13+DE13</f>
        <v>2850</v>
      </c>
      <c r="DX13" s="26">
        <v>13</v>
      </c>
      <c r="DY13" s="31"/>
      <c r="DZ13" s="4">
        <f>+DY13+DV13+DS13+DP13+DM13+DL13+DI13+DH13</f>
        <v>2850</v>
      </c>
      <c r="EA13" s="26">
        <v>12</v>
      </c>
      <c r="EB13" s="31"/>
      <c r="EC13" s="13">
        <v>630</v>
      </c>
      <c r="ED13" s="4">
        <f>+EC13+EB13+DY13+DV13+DS13+DP13+DM13+DL13</f>
        <v>3130</v>
      </c>
      <c r="EE13" s="26">
        <v>12</v>
      </c>
      <c r="EF13" s="13">
        <v>650</v>
      </c>
      <c r="EG13" s="4">
        <f>+EF13+EC13+EB13+DY13+DV13+DS13+DP13</f>
        <v>2780</v>
      </c>
      <c r="EH13" s="26">
        <v>11</v>
      </c>
      <c r="EI13" s="33">
        <v>625</v>
      </c>
      <c r="EJ13" s="13">
        <v>730</v>
      </c>
      <c r="EK13" s="4">
        <f>+EJ13+EI13+EF13+EC13+EB13+DY13+DV13+DS13</f>
        <v>3335</v>
      </c>
      <c r="EL13" s="26">
        <v>10</v>
      </c>
      <c r="EM13" s="13">
        <v>660</v>
      </c>
      <c r="EN13" s="4">
        <f>+EM13+EJ13+EI13+EF13+EC13+EB13+DY13+DV13</f>
        <v>3995</v>
      </c>
      <c r="EO13" s="26">
        <v>10</v>
      </c>
      <c r="EP13" s="13"/>
      <c r="EQ13" s="4">
        <f>EP13+EM13+EJ13+EI13+EF13+EC13+EB13+DY13</f>
        <v>3295</v>
      </c>
      <c r="ER13" s="26">
        <v>11</v>
      </c>
      <c r="ES13" s="71">
        <v>1000</v>
      </c>
      <c r="ET13" s="4">
        <f>EP13+EM13+EJ13+EI13+EF13+EC13+EB13+ES13</f>
        <v>4295</v>
      </c>
      <c r="EU13" s="26">
        <v>9</v>
      </c>
      <c r="EV13" s="72"/>
      <c r="EW13" s="4">
        <f>EV13+ES13+EP13+EM13+EJ13+EI13+EF13</f>
        <v>3665</v>
      </c>
      <c r="EX13" s="26">
        <v>8</v>
      </c>
      <c r="EY13" s="73">
        <v>500</v>
      </c>
      <c r="EZ13" s="72"/>
      <c r="FA13" s="4">
        <f>EZ13+EY13+EV13+ES13+EP13+EM13+EJ13+EI13</f>
        <v>3515</v>
      </c>
      <c r="FB13" s="26">
        <v>14</v>
      </c>
      <c r="FC13" s="73">
        <v>625</v>
      </c>
      <c r="FD13" s="71">
        <v>670</v>
      </c>
      <c r="FE13" s="4">
        <f>FD13+FC13+EY13+EZ13+EV13+ES13+EP13+EM13</f>
        <v>3455</v>
      </c>
      <c r="FF13" s="26">
        <v>14</v>
      </c>
      <c r="FG13" s="73">
        <v>450</v>
      </c>
      <c r="FH13" s="4">
        <f>FG13+FD13+FC13+EZ13+EY13+EV13+ES13+EP13</f>
        <v>3245</v>
      </c>
      <c r="FI13" s="26">
        <v>13</v>
      </c>
      <c r="FJ13" s="71">
        <v>710</v>
      </c>
      <c r="FK13" s="4">
        <f>FJ13+FG13+FD13+FC13+EZ13+EY13+EV13+ES13</f>
        <v>3955</v>
      </c>
      <c r="FL13" s="26">
        <v>10</v>
      </c>
    </row>
    <row r="14" spans="1:168" ht="15">
      <c r="A14" s="25">
        <v>55</v>
      </c>
      <c r="B14" s="1">
        <v>8</v>
      </c>
      <c r="C14" s="17" t="s">
        <v>14</v>
      </c>
      <c r="D14" s="11"/>
      <c r="E14" s="12"/>
      <c r="F14" s="11" t="s">
        <v>67</v>
      </c>
      <c r="G14" s="13">
        <v>450</v>
      </c>
      <c r="H14" s="13" t="s">
        <v>68</v>
      </c>
      <c r="I14" s="13">
        <v>630</v>
      </c>
      <c r="J14" s="11" t="s">
        <v>73</v>
      </c>
      <c r="K14" s="13">
        <v>500</v>
      </c>
      <c r="L14" s="11" t="s">
        <v>57</v>
      </c>
      <c r="M14" s="13">
        <v>350</v>
      </c>
      <c r="N14" s="6">
        <f>SUM(M14,K14,I14,G14,E14)</f>
        <v>1930</v>
      </c>
      <c r="O14" s="26">
        <v>9</v>
      </c>
      <c r="P14" s="11" t="s">
        <v>56</v>
      </c>
      <c r="Q14" s="13">
        <v>400</v>
      </c>
      <c r="R14" s="14">
        <f>SUM(Q14,M14,K14,I14,G14,E14)</f>
        <v>2330</v>
      </c>
      <c r="S14" s="23">
        <v>9</v>
      </c>
      <c r="T14" s="11" t="s">
        <v>68</v>
      </c>
      <c r="U14" s="13">
        <v>570</v>
      </c>
      <c r="V14" s="15">
        <f>SUM(U14,Q14,M14,K14,I14,G14)</f>
        <v>2900</v>
      </c>
      <c r="W14" s="19">
        <v>7</v>
      </c>
      <c r="X14" s="11" t="s">
        <v>63</v>
      </c>
      <c r="Y14" s="13">
        <v>170</v>
      </c>
      <c r="Z14" s="16">
        <f>SUM(Y14,U14,Q14,M14,K14,I14)</f>
        <v>2620</v>
      </c>
      <c r="AA14" s="21">
        <v>8</v>
      </c>
      <c r="AB14" s="11"/>
      <c r="AC14" s="13">
        <v>120</v>
      </c>
      <c r="AD14" s="4">
        <f>SUM(AC14,Y14,U14,Q14,M14,K14)</f>
        <v>2110</v>
      </c>
      <c r="AE14" s="26">
        <v>10</v>
      </c>
      <c r="AF14" s="11"/>
      <c r="AG14" s="28">
        <v>700</v>
      </c>
      <c r="AH14" s="13">
        <v>120</v>
      </c>
      <c r="AI14" s="4">
        <f>+AH14+AG14+AC14+Y14+U14+Q14+M14</f>
        <v>2430</v>
      </c>
      <c r="AJ14" s="26">
        <v>15</v>
      </c>
      <c r="AK14" s="13">
        <v>150</v>
      </c>
      <c r="AL14" s="4">
        <f>+Q14+U14+Y14+AC14+AG14+AH14+AK14</f>
        <v>2230</v>
      </c>
      <c r="AM14" s="30">
        <v>18</v>
      </c>
      <c r="AN14" s="31"/>
      <c r="AO14" s="32">
        <v>350</v>
      </c>
      <c r="AP14" s="4">
        <f>+U14+Y14+AC14+AG14+AH14+AK14+AN14+AO14</f>
        <v>2180</v>
      </c>
      <c r="AQ14" s="30">
        <v>18</v>
      </c>
      <c r="AR14" s="28">
        <v>200</v>
      </c>
      <c r="AS14" s="32">
        <v>250</v>
      </c>
      <c r="AT14" s="4">
        <f>+Y14+AC14+AG14+AH14+AK14+AN14+AO14+AR14+AS14</f>
        <v>2060</v>
      </c>
      <c r="AU14" s="30">
        <v>19</v>
      </c>
      <c r="AV14" s="31"/>
      <c r="AW14" s="32">
        <v>500</v>
      </c>
      <c r="AX14" s="4">
        <f>+AC14+AG14+AH14+AK14+AN14+AO14+AR14+AS14+AV14+AW14</f>
        <v>2390</v>
      </c>
      <c r="AY14" s="30">
        <v>17</v>
      </c>
      <c r="AZ14" s="35">
        <v>350</v>
      </c>
      <c r="BA14" s="33">
        <v>400</v>
      </c>
      <c r="BB14" s="4">
        <f>+AG14+AH14+AK14+AN14+AO14+AR14+AS14+AV14+AW14+AZ14+BA14</f>
        <v>3020</v>
      </c>
      <c r="BC14" s="30">
        <v>17</v>
      </c>
      <c r="BD14" s="32">
        <v>500</v>
      </c>
      <c r="BE14" s="4">
        <f>+AK14+AN14+AO14+AR14+AS14+AV14+AW14+AZ14+BA14+BD14</f>
        <v>2700</v>
      </c>
      <c r="BF14" s="26">
        <v>15</v>
      </c>
      <c r="BG14" s="13">
        <v>1100</v>
      </c>
      <c r="BH14" s="4">
        <f>+AN14+AO14+AR14+AS14+AV14+AW14+AZ14+BA14+BD14+BG14</f>
        <v>3650</v>
      </c>
      <c r="BI14" s="26">
        <v>11</v>
      </c>
      <c r="BJ14" s="13">
        <v>500</v>
      </c>
      <c r="BK14" s="4">
        <f>+AR14+AS14+AV14+AW14+AZ14+BA14+BD14+BG14+BJ14</f>
        <v>3800</v>
      </c>
      <c r="BL14" s="26">
        <v>7</v>
      </c>
      <c r="BM14" s="35">
        <v>350</v>
      </c>
      <c r="BN14" s="32">
        <v>650</v>
      </c>
      <c r="BO14" s="4">
        <f>+AV14+AW14+AZ14+BA14+BD14+BG14+BJ14+BM14+BN14</f>
        <v>4350</v>
      </c>
      <c r="BP14" s="26">
        <v>7</v>
      </c>
      <c r="BQ14" s="28">
        <v>400</v>
      </c>
      <c r="BR14" s="4">
        <f>+AZ14+BA14+BD14+BG14+BJ14+BM14+BN14+BQ14</f>
        <v>4250</v>
      </c>
      <c r="BS14" s="26">
        <v>8</v>
      </c>
      <c r="BT14" s="32">
        <v>50</v>
      </c>
      <c r="BU14" s="4">
        <f>+BT14+BQ14+BN14+BM14+BJ14+BG14+BD14</f>
        <v>3550</v>
      </c>
      <c r="BV14" s="26">
        <v>8</v>
      </c>
      <c r="BW14" s="32">
        <v>150</v>
      </c>
      <c r="BX14" s="4">
        <f>+BT14+BQ14+BN14+BM14+BJ14+BG14+BW14</f>
        <v>3200</v>
      </c>
      <c r="BY14" s="26">
        <v>9</v>
      </c>
      <c r="BZ14" s="35">
        <v>700</v>
      </c>
      <c r="CA14" s="13">
        <v>250</v>
      </c>
      <c r="CB14" s="4">
        <f>+BJ14+BM14+BN14+BQ14+BT14+BW14+BZ14+CA14</f>
        <v>3050</v>
      </c>
      <c r="CC14" s="30">
        <v>17</v>
      </c>
      <c r="CD14" s="50">
        <v>250</v>
      </c>
      <c r="CE14" s="4">
        <f>+CD14+CA14+BZ14+BW14+BT14+BQ14+BN14+BM14</f>
        <v>2800</v>
      </c>
      <c r="CF14" s="30">
        <v>18</v>
      </c>
      <c r="CG14" s="32">
        <v>200</v>
      </c>
      <c r="CH14" s="31"/>
      <c r="CI14" s="4">
        <f>+CG14+CD14+CA14+BZ14+BT14+BQ14+BW14+CH14</f>
        <v>2000</v>
      </c>
      <c r="CJ14" s="30">
        <v>22</v>
      </c>
      <c r="CK14" s="32">
        <v>350</v>
      </c>
      <c r="CL14" s="4">
        <f>+CH14+CG14+CD14+CA14+BZ14+BW14+BT14+CK14</f>
        <v>1950</v>
      </c>
      <c r="CM14" s="30">
        <v>22</v>
      </c>
      <c r="CN14" s="35">
        <v>350</v>
      </c>
      <c r="CO14" s="34">
        <v>400</v>
      </c>
      <c r="CP14" s="4">
        <f>+CO14+CN14+CK14+CH14+CG14+CD14+CA14+BZ14+BW14</f>
        <v>2650</v>
      </c>
      <c r="CQ14" s="30">
        <v>20</v>
      </c>
      <c r="CR14" s="32">
        <v>350</v>
      </c>
      <c r="CS14" s="4">
        <f>+CR14+CO14+CN14+CK14+CH14+CG14+CD14+CA14+BZ14</f>
        <v>2850</v>
      </c>
      <c r="CT14" s="30">
        <v>18</v>
      </c>
      <c r="CU14" s="31">
        <v>540</v>
      </c>
      <c r="CV14" s="4">
        <f>+CU14+CR14+CO14+CN14+CK14+CH14+CG14+CD14</f>
        <v>2440</v>
      </c>
      <c r="CW14" s="30">
        <v>17</v>
      </c>
      <c r="CX14" s="31"/>
      <c r="CY14" s="4">
        <f>+CX14+CU14+CR14+CO14+CN14+CK14+CH14+CG14</f>
        <v>2190</v>
      </c>
      <c r="CZ14" s="30">
        <v>18</v>
      </c>
      <c r="DA14" s="35">
        <v>200</v>
      </c>
      <c r="DB14" s="13">
        <v>450</v>
      </c>
      <c r="DC14" s="4">
        <f>+DB14+DA14+CX14+CU14+CR14+CO14+CN14+CK14</f>
        <v>2640</v>
      </c>
      <c r="DD14" s="26">
        <v>15</v>
      </c>
      <c r="DE14" s="13">
        <v>400</v>
      </c>
      <c r="DF14" s="4">
        <f>+DE14+DB14+DA14+CX14+CU14+CR14+CO14+CN14</f>
        <v>2690</v>
      </c>
      <c r="DG14" s="26">
        <v>13</v>
      </c>
      <c r="DH14" s="35">
        <v>350</v>
      </c>
      <c r="DI14" s="34">
        <v>500</v>
      </c>
      <c r="DJ14" s="4">
        <f>+DI14+DH14+DE14+DB14+DA14+CX14+CU14+CR14</f>
        <v>2790</v>
      </c>
      <c r="DK14" s="26">
        <v>12</v>
      </c>
      <c r="DL14" s="31"/>
      <c r="DM14" s="13">
        <v>400</v>
      </c>
      <c r="DN14" s="4">
        <f>+DM14+DL14+DI14+DH14+DE14+DB14+DA14+CX14+CU14</f>
        <v>2840</v>
      </c>
      <c r="DO14" s="26">
        <v>14</v>
      </c>
      <c r="DP14" s="32">
        <v>400</v>
      </c>
      <c r="DQ14" s="4">
        <f>+DP14+DM14+DL14+DI14+DH14+DE14+DB14+DA14+CX14</f>
        <v>2700</v>
      </c>
      <c r="DR14" s="26">
        <v>15</v>
      </c>
      <c r="DS14" s="32">
        <v>650</v>
      </c>
      <c r="DT14" s="4">
        <f>+DS14+DP14+DM14+DL14+DI14+DH14+DE14+DB14+DA14</f>
        <v>3350</v>
      </c>
      <c r="DU14" s="26">
        <v>11</v>
      </c>
      <c r="DV14" s="13">
        <v>650</v>
      </c>
      <c r="DW14" s="4">
        <f>+DV14+DS14+DP14+DM14+DL14+DI14+DH14+DE14</f>
        <v>3350</v>
      </c>
      <c r="DX14" s="26">
        <v>11</v>
      </c>
      <c r="DY14" s="13">
        <v>500</v>
      </c>
      <c r="DZ14" s="4">
        <f>+DY14+DV14+DS14+DP14+DM14+DL14+DI14+DH14</f>
        <v>3450</v>
      </c>
      <c r="EA14" s="26">
        <v>9</v>
      </c>
      <c r="EB14" s="33">
        <v>700</v>
      </c>
      <c r="EC14" s="13">
        <v>560</v>
      </c>
      <c r="ED14" s="4">
        <f>+EC14+EB14+DY14+DV14+DS14+DP14+DM14+DL14</f>
        <v>3860</v>
      </c>
      <c r="EE14" s="26">
        <v>8</v>
      </c>
      <c r="EF14" s="13">
        <v>450</v>
      </c>
      <c r="EG14" s="4">
        <f>+EF14+EC14+EB14+DY14+DV14+DS14+DP14</f>
        <v>3910</v>
      </c>
      <c r="EH14" s="26">
        <v>9</v>
      </c>
      <c r="EI14" s="33">
        <v>625</v>
      </c>
      <c r="EJ14" s="34">
        <v>600</v>
      </c>
      <c r="EK14" s="4">
        <f>+EJ14+EI14+EF14+EC14+EB14+DY14+DV14+DS14</f>
        <v>4735</v>
      </c>
      <c r="EL14" s="26">
        <v>8</v>
      </c>
      <c r="EM14" s="13">
        <v>540</v>
      </c>
      <c r="EN14" s="4">
        <f>+EM14+EJ14+EI14+EF14+EC14+EB14+DY14+DV14</f>
        <v>4625</v>
      </c>
      <c r="EO14" s="26">
        <v>9</v>
      </c>
      <c r="EP14" s="13">
        <v>400</v>
      </c>
      <c r="EQ14" s="4">
        <f>EP14+EM14+EJ14+EI14+EF14+EC14+EB14+DY14</f>
        <v>4375</v>
      </c>
      <c r="ER14" s="26">
        <v>9</v>
      </c>
      <c r="ES14" s="73">
        <v>350</v>
      </c>
      <c r="ET14" s="4">
        <f>EP14+EM14+EJ14+EI14+EF14+EC14+EB14+ES14</f>
        <v>4225</v>
      </c>
      <c r="EU14" s="26">
        <v>10</v>
      </c>
      <c r="EV14" s="71">
        <v>630</v>
      </c>
      <c r="EW14" s="4">
        <f>EV14+ES14+EP14+EM14+EJ14+EI14+EF14</f>
        <v>3595</v>
      </c>
      <c r="EX14" s="26">
        <v>10</v>
      </c>
      <c r="EY14" s="73">
        <v>500</v>
      </c>
      <c r="EZ14" s="71">
        <v>550</v>
      </c>
      <c r="FA14" s="4">
        <f>EZ14+EY14+EV14+ES14+EP14+EM14+EJ14+EI14</f>
        <v>4195</v>
      </c>
      <c r="FB14" s="26">
        <v>10</v>
      </c>
      <c r="FC14" s="73">
        <v>350</v>
      </c>
      <c r="FD14" s="71">
        <v>400</v>
      </c>
      <c r="FE14" s="4">
        <f>FD14+FC14+EZ14+EY14+EV14+ES14+EP14+EM14</f>
        <v>3720</v>
      </c>
      <c r="FF14" s="26">
        <v>12</v>
      </c>
      <c r="FG14" s="73">
        <v>500</v>
      </c>
      <c r="FH14" s="4">
        <f>FG14+FD14+FC14+EZ14+EY14+EV14+ES14+EP14</f>
        <v>3680</v>
      </c>
      <c r="FI14" s="26">
        <v>11</v>
      </c>
      <c r="FJ14" s="71">
        <v>500</v>
      </c>
      <c r="FK14" s="4">
        <f>FJ14+FG14+FD14+FC14+EZ14+EY14+EV14+ES14</f>
        <v>3780</v>
      </c>
      <c r="FL14" s="26">
        <v>11</v>
      </c>
    </row>
    <row r="15" spans="1:168" ht="15">
      <c r="A15" s="25">
        <v>58</v>
      </c>
      <c r="B15" s="1">
        <v>27</v>
      </c>
      <c r="C15" s="17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 t="s">
        <v>58</v>
      </c>
      <c r="Q15" s="13">
        <v>300</v>
      </c>
      <c r="R15" s="14">
        <f>SUM(Q15,M15,K15,I15,G15,E15)</f>
        <v>300</v>
      </c>
      <c r="S15" s="24">
        <v>33</v>
      </c>
      <c r="T15" s="11" t="s">
        <v>64</v>
      </c>
      <c r="U15" s="13">
        <v>70</v>
      </c>
      <c r="V15" s="15">
        <f>SUM(U15,Q15,M15,K15,I15,G15)</f>
        <v>370</v>
      </c>
      <c r="W15" s="20">
        <v>30</v>
      </c>
      <c r="X15" s="11" t="s">
        <v>66</v>
      </c>
      <c r="Y15" s="13">
        <v>700</v>
      </c>
      <c r="Z15" s="16">
        <f>SUM(Y15,U15,Q15,M15,K15,I15)</f>
        <v>1070</v>
      </c>
      <c r="AA15" s="22">
        <v>21</v>
      </c>
      <c r="AB15" s="11"/>
      <c r="AC15" s="13">
        <v>710</v>
      </c>
      <c r="AD15" s="4">
        <f>SUM(AC15,Y15,U15,Q15,M15,K15)</f>
        <v>1780</v>
      </c>
      <c r="AE15" s="26">
        <v>13</v>
      </c>
      <c r="AF15" s="11"/>
      <c r="AG15" s="28">
        <v>700</v>
      </c>
      <c r="AH15" s="13">
        <v>540</v>
      </c>
      <c r="AI15" s="4">
        <f>+AH15+AG15+AC15+Y15+U15+Q15+M15</f>
        <v>3020</v>
      </c>
      <c r="AJ15" s="26">
        <v>10</v>
      </c>
      <c r="AK15" s="13">
        <v>660</v>
      </c>
      <c r="AL15" s="4">
        <f>+Q15+U15+Y15+AC15+AG15+AH15+AK15</f>
        <v>3680</v>
      </c>
      <c r="AM15" s="26">
        <v>10</v>
      </c>
      <c r="AN15" s="31"/>
      <c r="AO15" s="29">
        <v>0</v>
      </c>
      <c r="AP15" s="4">
        <f>+U15+Y15+AC15+AG15+AH15+AK15+AN15+AO15</f>
        <v>3380</v>
      </c>
      <c r="AQ15" s="26">
        <v>12</v>
      </c>
      <c r="AR15" s="28">
        <v>625</v>
      </c>
      <c r="AS15" s="32">
        <v>450</v>
      </c>
      <c r="AT15" s="4">
        <f>+Y15+AC15+AG15+AH15+AK15+AN15+AO15+AR15+AS15</f>
        <v>4385</v>
      </c>
      <c r="AU15" s="26">
        <v>9</v>
      </c>
      <c r="AV15" s="31"/>
      <c r="AW15" s="32">
        <v>350</v>
      </c>
      <c r="AX15" s="4">
        <f>+AC15+AG15+AH15+AK15+AN15+AO15+AR15+AS15+AV15+AW15</f>
        <v>4035</v>
      </c>
      <c r="AY15" s="26">
        <v>13</v>
      </c>
      <c r="AZ15" s="35">
        <v>350</v>
      </c>
      <c r="BA15" s="32">
        <v>300</v>
      </c>
      <c r="BB15" s="4">
        <f>+AG15+AH15+AK15+AN15+AO15+AR15+AS15+AV15+AW15+AZ15+BA15</f>
        <v>3975</v>
      </c>
      <c r="BC15" s="26">
        <v>14</v>
      </c>
      <c r="BD15" s="34">
        <f>450+100</f>
        <v>550</v>
      </c>
      <c r="BE15" s="4">
        <f>+AK15+AN15+AO15+AR15+AS15+AV15+AW15+AZ15+BA15+BD15</f>
        <v>3285</v>
      </c>
      <c r="BF15" s="26">
        <v>12</v>
      </c>
      <c r="BG15" s="32">
        <v>200</v>
      </c>
      <c r="BH15" s="4">
        <f>+AN15+AO15+AR15+AS15+AV15+AW15+AZ15+BA15+BD15+BG15</f>
        <v>2825</v>
      </c>
      <c r="BI15" s="26">
        <v>14</v>
      </c>
      <c r="BJ15" s="32">
        <v>120</v>
      </c>
      <c r="BK15" s="4">
        <f>+AR15+AS15+AV15+AW15+AZ15+BA15+BD15+BG15+BJ15</f>
        <v>2945</v>
      </c>
      <c r="BL15" s="26">
        <v>12</v>
      </c>
      <c r="BM15" s="35">
        <v>350</v>
      </c>
      <c r="BN15" s="32">
        <v>200</v>
      </c>
      <c r="BO15" s="4">
        <f>+AV15+AW15+AZ15+BA15+BD15+BG15+BJ15+BM15+BN15</f>
        <v>2420</v>
      </c>
      <c r="BP15" s="26">
        <v>16</v>
      </c>
      <c r="BQ15" s="32">
        <v>90</v>
      </c>
      <c r="BR15" s="4">
        <f>+AZ15+BA15+BD15+BG15+BJ15+BM15+BN15+BQ15</f>
        <v>2160</v>
      </c>
      <c r="BS15" s="30">
        <v>19</v>
      </c>
      <c r="BT15" s="31"/>
      <c r="BU15" s="4">
        <f>+BT15+BQ15+BN15+BM15+BJ15+BG15+BD15</f>
        <v>1510</v>
      </c>
      <c r="BV15" s="30">
        <v>25</v>
      </c>
      <c r="BW15" s="31"/>
      <c r="BX15" s="4">
        <f>+BT15+BQ15+BN15+BM15+BJ15+BG15+BW15</f>
        <v>960</v>
      </c>
      <c r="BY15" s="30">
        <v>29</v>
      </c>
      <c r="BZ15" s="35">
        <v>400</v>
      </c>
      <c r="CA15" s="13">
        <v>120</v>
      </c>
      <c r="CB15" s="4">
        <f>+BJ15+BM15+BN15+BQ15+BT15+BW15+BZ15+CA15</f>
        <v>1280</v>
      </c>
      <c r="CC15" s="30">
        <v>27</v>
      </c>
      <c r="CD15" s="31"/>
      <c r="CE15" s="4">
        <f>+CD15+CA15+BZ15+BW15+BT15+BQ15+BN15+BM15</f>
        <v>1160</v>
      </c>
      <c r="CF15" s="30">
        <v>28</v>
      </c>
      <c r="CG15" s="31"/>
      <c r="CH15" s="31"/>
      <c r="CI15" s="4">
        <f>+CG15+CD15+CA15+BZ15+BT15+BQ15+BW15+CH15</f>
        <v>610</v>
      </c>
      <c r="CJ15" s="30">
        <v>33</v>
      </c>
      <c r="CK15" s="31"/>
      <c r="CL15" s="4">
        <f>+CH15+CG15+CD15+CA15+BZ15+BW15+BT15+CK15</f>
        <v>520</v>
      </c>
      <c r="CM15" s="30">
        <v>37</v>
      </c>
      <c r="CN15" s="31"/>
      <c r="CO15" s="31"/>
      <c r="CP15" s="4">
        <f>+CO15+CN15+CK15+CH15+CG15+CD15+CA15+BZ15+BW15</f>
        <v>520</v>
      </c>
      <c r="CQ15" s="30">
        <v>37</v>
      </c>
      <c r="CR15" s="31"/>
      <c r="CS15" s="4">
        <f>+CR15+CO15+CN15+CK15+CH15+CG15+CD15+CA15+BZ15</f>
        <v>520</v>
      </c>
      <c r="CT15" s="30">
        <v>38</v>
      </c>
      <c r="CU15" s="31"/>
      <c r="CV15" s="4">
        <f>+CU15+CR15+CO15+CN15+CK15+CH15+CG15+CD15</f>
        <v>0</v>
      </c>
      <c r="CW15" s="30" t="s">
        <v>97</v>
      </c>
      <c r="CX15" s="31"/>
      <c r="CY15" s="4">
        <f>+CX15+CU15+CR15+CO15+CN15+CK15+CH15+CG15</f>
        <v>0</v>
      </c>
      <c r="CZ15" s="30" t="s">
        <v>97</v>
      </c>
      <c r="DA15" s="31"/>
      <c r="DB15" s="31"/>
      <c r="DC15" s="4">
        <f>+DB15+DA15+CX15+CU15+CR15+CO15+CN15+CK15</f>
        <v>0</v>
      </c>
      <c r="DD15" s="30" t="s">
        <v>97</v>
      </c>
      <c r="DE15" s="31"/>
      <c r="DF15" s="4">
        <f>+DE15+DB15+DA15+CX15+CU15+CR15+CO15+CN15</f>
        <v>0</v>
      </c>
      <c r="DG15" s="30" t="s">
        <v>97</v>
      </c>
      <c r="DH15" s="31"/>
      <c r="DI15" s="31"/>
      <c r="DJ15" s="4">
        <f>+DI15+DH15+DE15+DB15+DA15+CX15+CU15+CR15</f>
        <v>0</v>
      </c>
      <c r="DK15" s="30" t="s">
        <v>97</v>
      </c>
      <c r="DL15" s="31"/>
      <c r="DM15" s="34">
        <v>750</v>
      </c>
      <c r="DN15" s="4">
        <f>+DM15+DL15+DI15+DH15+DE15+DB15+DA15+CX15+CU15</f>
        <v>750</v>
      </c>
      <c r="DO15" s="30">
        <v>26</v>
      </c>
      <c r="DP15" s="32">
        <v>560</v>
      </c>
      <c r="DQ15" s="4">
        <f>+DP15+DM15+DL15+DI15+DH15+DE15+DB15+DA15+CX15</f>
        <v>1310</v>
      </c>
      <c r="DR15" s="30">
        <v>26</v>
      </c>
      <c r="DS15" s="13">
        <v>900</v>
      </c>
      <c r="DT15" s="4">
        <f>+DS15+DP15+DM15+DL15+DI15+DH15+DE15+DB15+DA15</f>
        <v>2210</v>
      </c>
      <c r="DU15" s="30">
        <v>20</v>
      </c>
      <c r="DV15" s="31"/>
      <c r="DW15" s="4">
        <f>+DV15+DS15+DP15+DM15+DL15+DI15+DH15+DE15</f>
        <v>2210</v>
      </c>
      <c r="DX15" s="30">
        <v>19</v>
      </c>
      <c r="DY15" s="31"/>
      <c r="DZ15" s="4">
        <f>+DY15+DV15+DS15+DP15+DM15+DL15+DI15+DH15</f>
        <v>2210</v>
      </c>
      <c r="EA15" s="26">
        <v>16</v>
      </c>
      <c r="EB15" s="31"/>
      <c r="EC15" s="31"/>
      <c r="ED15" s="4">
        <f>+EC15+EB15+DY15+DV15+DS15+DP15+DM15+DL15</f>
        <v>2210</v>
      </c>
      <c r="EE15" s="26">
        <v>16</v>
      </c>
      <c r="EF15" s="32">
        <v>500</v>
      </c>
      <c r="EG15" s="4">
        <f>+EF15+EC15+EB15+DY15+DV15+DS15+DP15</f>
        <v>1960</v>
      </c>
      <c r="EH15" s="26">
        <v>15</v>
      </c>
      <c r="EI15" s="33">
        <v>0</v>
      </c>
      <c r="EJ15" s="31"/>
      <c r="EK15" s="4">
        <f>+EJ15+EI15+EF15+EC15+EB15+DY15+DV15+DS15</f>
        <v>1400</v>
      </c>
      <c r="EL15" s="30">
        <v>24</v>
      </c>
      <c r="EM15" s="31"/>
      <c r="EN15" s="4">
        <f>+EM15+EJ15+EI15+EF15+EC15+EB15+DY15+DV15</f>
        <v>500</v>
      </c>
      <c r="EO15" s="30">
        <v>30</v>
      </c>
      <c r="EP15" s="31">
        <v>630</v>
      </c>
      <c r="EQ15" s="4">
        <f>EP15+EM15+EJ15+EI15+EF15+EC15+EB15+DY15</f>
        <v>1130</v>
      </c>
      <c r="ER15" s="30">
        <v>22</v>
      </c>
      <c r="ES15" s="72"/>
      <c r="ET15" s="4">
        <f>EP15+EM15+EJ15+EI15+EF15+EC15+EB15+ES15</f>
        <v>1130</v>
      </c>
      <c r="EU15" s="30">
        <v>21</v>
      </c>
      <c r="EV15" s="72"/>
      <c r="EW15" s="4">
        <f>EV15+ES15+EP15+EM15+EJ15+EI15+EF15</f>
        <v>1130</v>
      </c>
      <c r="EX15" s="26">
        <v>19</v>
      </c>
      <c r="EY15" s="73">
        <v>1500</v>
      </c>
      <c r="EZ15" s="72"/>
      <c r="FA15" s="4">
        <f>EZ15+EY15+EV15+ES15+EP15+EM15+EJ15+EI15</f>
        <v>2130</v>
      </c>
      <c r="FB15" s="26">
        <v>15</v>
      </c>
      <c r="FC15" s="73">
        <v>350</v>
      </c>
      <c r="FD15" s="71">
        <v>570</v>
      </c>
      <c r="FE15" s="4">
        <f>FD15+FC15+EZ15+EY15+EV15+ES15+EP15+EM15</f>
        <v>3050</v>
      </c>
      <c r="FF15" s="26">
        <v>15</v>
      </c>
      <c r="FG15" s="71">
        <v>570</v>
      </c>
      <c r="FH15" s="4">
        <f>FG15+FD15+FC15+EZ15+EY15+EV15+ES15+EP15</f>
        <v>3620</v>
      </c>
      <c r="FI15" s="26">
        <v>12</v>
      </c>
      <c r="FJ15" s="71">
        <v>710</v>
      </c>
      <c r="FK15" s="4">
        <f>FJ15+FG15+FD15+FC15+EZ15+EY15+EV15+ES15</f>
        <v>3700</v>
      </c>
      <c r="FL15" s="26">
        <v>12</v>
      </c>
    </row>
    <row r="16" spans="1:168" ht="15">
      <c r="A16" s="62"/>
      <c r="B16" s="62"/>
      <c r="C16" s="17" t="s">
        <v>109</v>
      </c>
      <c r="D16" s="11" t="s">
        <v>63</v>
      </c>
      <c r="E16" s="12"/>
      <c r="F16" s="12"/>
      <c r="G16" s="12"/>
      <c r="H16" s="11"/>
      <c r="I16" s="12"/>
      <c r="J16" s="11"/>
      <c r="K16" s="12"/>
      <c r="L16" s="11"/>
      <c r="M16" s="12"/>
      <c r="N16" s="6">
        <f>SUM(M16,K16,I16,G16,E16)</f>
        <v>0</v>
      </c>
      <c r="O16" s="6" t="s">
        <v>97</v>
      </c>
      <c r="P16" s="11"/>
      <c r="Q16" s="12"/>
      <c r="R16" s="14">
        <f>SUM(Q16,M16,K16,I16,G16,E16)</f>
        <v>0</v>
      </c>
      <c r="S16" s="24" t="s">
        <v>97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MAX(AC16,Y16,U16,Q16,M16,K16)</f>
        <v>0</v>
      </c>
      <c r="AE16" s="6" t="s">
        <v>97</v>
      </c>
      <c r="AF16" s="11"/>
      <c r="AG16" s="12"/>
      <c r="AH16" s="13">
        <v>500</v>
      </c>
      <c r="AI16" s="4">
        <f>+AH16+AG16+AC16+Y16+U16+Q16+M16</f>
        <v>500</v>
      </c>
      <c r="AJ16" s="6">
        <v>35</v>
      </c>
      <c r="AK16" s="13">
        <v>900</v>
      </c>
      <c r="AL16" s="4">
        <f>+Q16+U16+Y16+AC16+AG16+AH16+AK16</f>
        <v>1400</v>
      </c>
      <c r="AM16" s="30">
        <v>23</v>
      </c>
      <c r="AN16" s="31"/>
      <c r="AO16" s="32">
        <v>590</v>
      </c>
      <c r="AP16" s="4">
        <f>+U16+Y16+AC16+AG16+AH16+AK16+AN16+AO16</f>
        <v>1990</v>
      </c>
      <c r="AQ16" s="30">
        <v>21</v>
      </c>
      <c r="AR16" s="28">
        <v>350</v>
      </c>
      <c r="AS16" s="32">
        <v>1450</v>
      </c>
      <c r="AT16" s="4">
        <f>+Y16+AC16+AG16+AH16+AK16+AN16+AO16+AR16+AS16</f>
        <v>3790</v>
      </c>
      <c r="AU16" s="26">
        <v>13</v>
      </c>
      <c r="AV16" s="32">
        <v>800</v>
      </c>
      <c r="AW16" s="32">
        <v>1000</v>
      </c>
      <c r="AX16" s="4">
        <f>+AC16+AG16+AH16+AK16+AN16+AO16+AR16+AS16+AV16+AW16</f>
        <v>5590</v>
      </c>
      <c r="AY16" s="26">
        <v>7</v>
      </c>
      <c r="AZ16" s="35">
        <v>625</v>
      </c>
      <c r="BA16" s="33">
        <v>740</v>
      </c>
      <c r="BB16" s="4">
        <f>+AG16+AH16+AK16+AN16+AO16+AR16+AS16+AV16+AW16+AZ16+BA16</f>
        <v>6955</v>
      </c>
      <c r="BC16" s="26">
        <v>6</v>
      </c>
      <c r="BD16" s="13">
        <v>1200</v>
      </c>
      <c r="BE16" s="4">
        <f>+AK16+AN16+AO16+AR16+AS16+AV16+AW16+AZ16+BA16+BD16</f>
        <v>7655</v>
      </c>
      <c r="BF16" s="26">
        <v>1</v>
      </c>
      <c r="BG16" s="31"/>
      <c r="BH16" s="4">
        <f>+AN16+AO16+AR16+AS16+AV16+AW16+AZ16+BA16+BD16+BG16</f>
        <v>6755</v>
      </c>
      <c r="BI16" s="26">
        <v>1</v>
      </c>
      <c r="BJ16" s="13">
        <v>1100</v>
      </c>
      <c r="BK16" s="4">
        <f>+AR16+AS16+AV16+AW16+AZ16+BA16+BD16+BG16+BJ16</f>
        <v>7265</v>
      </c>
      <c r="BL16" s="26">
        <v>1</v>
      </c>
      <c r="BM16" s="35">
        <v>625</v>
      </c>
      <c r="BN16" s="36">
        <v>1000</v>
      </c>
      <c r="BO16" s="4">
        <f>+AV16+AW16+AZ16+BA16+BD16+BG16+BJ16+BM16+BN16</f>
        <v>7090</v>
      </c>
      <c r="BP16" s="26">
        <v>2</v>
      </c>
      <c r="BQ16" s="28">
        <v>900</v>
      </c>
      <c r="BR16" s="4">
        <f>+AZ16+BA16+BD16+BG16+BJ16+BM16+BN16+BQ16</f>
        <v>6190</v>
      </c>
      <c r="BS16" s="26">
        <v>3</v>
      </c>
      <c r="BT16" s="28">
        <v>750</v>
      </c>
      <c r="BU16" s="4">
        <f>+BT16+BQ16+BN16+BM16+BJ16+BG16+BD16</f>
        <v>5575</v>
      </c>
      <c r="BV16" s="26">
        <v>3</v>
      </c>
      <c r="BW16" s="28">
        <v>640</v>
      </c>
      <c r="BX16" s="4">
        <f>+BT16+BQ16+BN16+BM16+BJ16+BG16+BW16</f>
        <v>5015</v>
      </c>
      <c r="BY16" s="26">
        <v>4</v>
      </c>
      <c r="BZ16" s="35">
        <v>700</v>
      </c>
      <c r="CA16" s="49">
        <v>630</v>
      </c>
      <c r="CB16" s="4">
        <f>+BJ16+BM16+BN16+BQ16+BT16+BW16+BZ16+CA16</f>
        <v>6345</v>
      </c>
      <c r="CC16" s="26">
        <v>5</v>
      </c>
      <c r="CD16" s="31"/>
      <c r="CE16" s="4">
        <f>+CD16+CA16+BZ16+BW16+BT16+BQ16+BN16+BM16</f>
        <v>5245</v>
      </c>
      <c r="CF16" s="26">
        <v>6</v>
      </c>
      <c r="CG16" s="31"/>
      <c r="CH16" s="35">
        <v>550</v>
      </c>
      <c r="CI16" s="4">
        <f>+CG16+CD16+CA16+BZ16+BT16+BQ16+BW16+CH16</f>
        <v>4170</v>
      </c>
      <c r="CJ16" s="26">
        <v>11</v>
      </c>
      <c r="CK16" s="28">
        <v>900</v>
      </c>
      <c r="CL16" s="4">
        <f>+CH16+CG16+CD16+CA16+BZ16+BW16+BT16+CK16</f>
        <v>4170</v>
      </c>
      <c r="CM16" s="26">
        <v>11</v>
      </c>
      <c r="CN16" s="35">
        <v>350</v>
      </c>
      <c r="CO16" s="32">
        <v>900</v>
      </c>
      <c r="CP16" s="4">
        <f>+CO16+CN16+CK16+CH16+CG16+CD16+CA16+BZ16+BW16</f>
        <v>4670</v>
      </c>
      <c r="CQ16" s="26">
        <v>12</v>
      </c>
      <c r="CR16" s="50">
        <v>1200</v>
      </c>
      <c r="CS16" s="4">
        <f>+CR16+CO16+CN16+CK16+CH16+CG16+CD16+CA16+BZ16</f>
        <v>5230</v>
      </c>
      <c r="CT16" s="26">
        <v>9</v>
      </c>
      <c r="CU16" s="55"/>
      <c r="CV16" s="4">
        <f>+CU16+CR16+CO16+CN16+CK16+CH16+CG16+CD16</f>
        <v>3900</v>
      </c>
      <c r="CW16" s="26">
        <v>9</v>
      </c>
      <c r="CX16" s="13">
        <v>1000</v>
      </c>
      <c r="CY16" s="4">
        <f>+CX16+CU16+CR16+CO16+CN16+CK16+CH16+CG16</f>
        <v>4900</v>
      </c>
      <c r="CZ16" s="26">
        <v>6</v>
      </c>
      <c r="DA16" s="35">
        <v>625</v>
      </c>
      <c r="DB16" s="31"/>
      <c r="DC16" s="4">
        <f>+DB16+DA16+CX16+CU16+CR16+CO16+CN16+CK16</f>
        <v>4975</v>
      </c>
      <c r="DD16" s="26">
        <v>7</v>
      </c>
      <c r="DE16" s="13">
        <v>900</v>
      </c>
      <c r="DF16" s="4">
        <f>+DE16+DB16+DA16+CX16+CU16+CR16+CO16+CN16</f>
        <v>4975</v>
      </c>
      <c r="DG16" s="26">
        <v>6</v>
      </c>
      <c r="DH16" s="35">
        <v>1250</v>
      </c>
      <c r="DI16" s="32">
        <v>900</v>
      </c>
      <c r="DJ16" s="4">
        <f>+DI16+DH16+DE16+DB16+DA16+CX16+CU16+CR16</f>
        <v>5875</v>
      </c>
      <c r="DK16" s="26">
        <v>3</v>
      </c>
      <c r="DL16" s="67">
        <v>2000</v>
      </c>
      <c r="DM16" s="32">
        <v>1450</v>
      </c>
      <c r="DN16" s="4">
        <f>+DM16+DL16+DI16+DH16+DE16+DB16+DA16+CX16+CU16</f>
        <v>8125</v>
      </c>
      <c r="DO16" s="26">
        <v>2</v>
      </c>
      <c r="DP16" s="32">
        <v>1450</v>
      </c>
      <c r="DQ16" s="4">
        <f>+DP16+DM16+DL16+DI16+DH16+DE16+DB16+DA16+CX16</f>
        <v>9575</v>
      </c>
      <c r="DR16" s="26">
        <v>1</v>
      </c>
      <c r="DS16" s="34">
        <v>1200</v>
      </c>
      <c r="DT16" s="4">
        <f>+DS16+DP16+DM16+DL16+DI16+DH16+DE16+DB16+DA16</f>
        <v>9775</v>
      </c>
      <c r="DU16" s="26">
        <v>1</v>
      </c>
      <c r="DV16" s="13">
        <v>1000</v>
      </c>
      <c r="DW16" s="4">
        <f>+DV16+DS16+DP16+DM16+DL16+DI16+DH16+DE16</f>
        <v>10150</v>
      </c>
      <c r="DX16" s="26">
        <v>1</v>
      </c>
      <c r="DY16" s="13">
        <v>1150</v>
      </c>
      <c r="DZ16" s="4">
        <f>+DY16+DV16+DS16+DP16+DM16+DL16+DI16+DH16</f>
        <v>10400</v>
      </c>
      <c r="EA16" s="26">
        <v>1</v>
      </c>
      <c r="EB16" s="33">
        <v>1250</v>
      </c>
      <c r="EC16" s="13">
        <v>1200</v>
      </c>
      <c r="ED16" s="4">
        <f>+EC16+EB16+DY16+DV16+DS16+DP16+DM16+DL16</f>
        <v>10700</v>
      </c>
      <c r="EE16" s="26">
        <v>1</v>
      </c>
      <c r="EF16" s="13">
        <v>1000</v>
      </c>
      <c r="EG16" s="4">
        <f>+EF16+EC16+EB16+DY16+DV16+DS16+DP16</f>
        <v>8250</v>
      </c>
      <c r="EH16" s="26">
        <v>1</v>
      </c>
      <c r="EI16" s="31"/>
      <c r="EJ16" s="31"/>
      <c r="EK16" s="4">
        <f>+EJ16+EI16+EF16+EC16+EB16+DY16+DV16+DS16</f>
        <v>6800</v>
      </c>
      <c r="EL16" s="26">
        <v>4</v>
      </c>
      <c r="EM16" s="13">
        <v>1300</v>
      </c>
      <c r="EN16" s="4">
        <f>+EM16+EJ16+EI16+EF16+EC16+EB16+DY16+DV16</f>
        <v>6900</v>
      </c>
      <c r="EO16" s="26">
        <v>4</v>
      </c>
      <c r="EP16" s="13">
        <v>1450</v>
      </c>
      <c r="EQ16" s="4">
        <f>EP16+EM16+EJ16+EI16+EF16+EC16+EB16+DY16</f>
        <v>7350</v>
      </c>
      <c r="ER16" s="26">
        <v>3</v>
      </c>
      <c r="ES16" s="71">
        <v>1200</v>
      </c>
      <c r="ET16" s="4">
        <f>EP16+EM16+EJ16+EI16+EF16+EC16+EB16+ES16</f>
        <v>7400</v>
      </c>
      <c r="EU16" s="26">
        <v>3</v>
      </c>
      <c r="EV16" s="72"/>
      <c r="EW16" s="4">
        <f>EV16+ES16+EP16+EM16+EJ16+EI16+EF16</f>
        <v>4950</v>
      </c>
      <c r="EX16" s="26">
        <v>4</v>
      </c>
      <c r="EY16" s="73">
        <v>1000</v>
      </c>
      <c r="EZ16" s="71">
        <v>1000</v>
      </c>
      <c r="FA16" s="4">
        <f>EZ16+EY16+EV16+ES16+EP16+EM16+EJ16+EI16</f>
        <v>5950</v>
      </c>
      <c r="FB16" s="26">
        <v>3</v>
      </c>
      <c r="FC16" s="72"/>
      <c r="FD16" s="72"/>
      <c r="FE16" s="4">
        <f>FD16+FC16+EZ16+EY16+EV16+ES16+EP16+EM16</f>
        <v>5950</v>
      </c>
      <c r="FF16" s="26">
        <v>4</v>
      </c>
      <c r="FG16" s="72"/>
      <c r="FH16" s="4">
        <f>FG16+FD16+FC16+EZ16+EY16+EV16+ES16+EP16</f>
        <v>4650</v>
      </c>
      <c r="FI16" s="26">
        <v>8</v>
      </c>
      <c r="FJ16" s="72"/>
      <c r="FK16" s="4">
        <f>FJ16+FG16+FD16+FC16+EZ16+EY16+EV16+ES16</f>
        <v>3200</v>
      </c>
      <c r="FL16" s="26">
        <v>13</v>
      </c>
    </row>
    <row r="17" spans="1:168" ht="15">
      <c r="A17" s="25">
        <v>57</v>
      </c>
      <c r="B17" s="1">
        <v>27</v>
      </c>
      <c r="C17" s="17" t="s">
        <v>10</v>
      </c>
      <c r="D17" s="11" t="s">
        <v>53</v>
      </c>
      <c r="E17" s="13">
        <v>1000</v>
      </c>
      <c r="F17" s="13" t="s">
        <v>53</v>
      </c>
      <c r="G17" s="13">
        <v>1000</v>
      </c>
      <c r="H17" s="13" t="s">
        <v>71</v>
      </c>
      <c r="I17" s="13">
        <v>800</v>
      </c>
      <c r="J17" s="11" t="s">
        <v>76</v>
      </c>
      <c r="K17" s="13">
        <v>900</v>
      </c>
      <c r="L17" s="11" t="s">
        <v>76</v>
      </c>
      <c r="M17" s="13">
        <v>900</v>
      </c>
      <c r="N17" s="6">
        <f>SUM(M17,K17,I17,G17,E17)</f>
        <v>4600</v>
      </c>
      <c r="O17" s="26">
        <v>1</v>
      </c>
      <c r="P17" s="11" t="s">
        <v>53</v>
      </c>
      <c r="Q17" s="13">
        <v>1000</v>
      </c>
      <c r="R17" s="14">
        <f>SUM(Q17,M17,K17,I17,G17,E17)</f>
        <v>5600</v>
      </c>
      <c r="S17" s="23">
        <v>2</v>
      </c>
      <c r="T17" s="11"/>
      <c r="U17" s="12"/>
      <c r="V17" s="15">
        <f>SUM(U17,Q17,M17,K17,I17,G17)</f>
        <v>4600</v>
      </c>
      <c r="W17" s="19">
        <v>4</v>
      </c>
      <c r="X17" s="11" t="s">
        <v>68</v>
      </c>
      <c r="Y17" s="13">
        <v>570</v>
      </c>
      <c r="Z17" s="16">
        <f>SUM(Y17,U17,Q17,M17,K17,I17)</f>
        <v>4170</v>
      </c>
      <c r="AA17" s="21">
        <v>4</v>
      </c>
      <c r="AB17" s="11"/>
      <c r="AC17" s="13">
        <v>550</v>
      </c>
      <c r="AD17" s="4">
        <f>SUM(AC17,Y17,U17,Q17,M17,K17)</f>
        <v>3920</v>
      </c>
      <c r="AE17" s="26">
        <v>4</v>
      </c>
      <c r="AF17" s="11"/>
      <c r="AG17" s="28">
        <v>1250</v>
      </c>
      <c r="AH17" s="13">
        <v>660</v>
      </c>
      <c r="AI17" s="4">
        <f>+AH17+AG17+AC17+Y17+U17+Q17+M17</f>
        <v>4930</v>
      </c>
      <c r="AJ17" s="26">
        <v>6</v>
      </c>
      <c r="AK17" s="13">
        <v>800</v>
      </c>
      <c r="AL17" s="4">
        <f>+Q17+U17+Y17+AC17+AG17+AH17+AK17</f>
        <v>4830</v>
      </c>
      <c r="AM17" s="26">
        <v>7</v>
      </c>
      <c r="AN17" s="31"/>
      <c r="AO17" s="32">
        <v>750</v>
      </c>
      <c r="AP17" s="4">
        <f>+U17+Y17+AC17+AG17+AH17+AK17+AN17+AO17</f>
        <v>4580</v>
      </c>
      <c r="AQ17" s="26">
        <v>8</v>
      </c>
      <c r="AR17" s="28">
        <v>1250</v>
      </c>
      <c r="AS17" s="32">
        <v>620</v>
      </c>
      <c r="AT17" s="4">
        <f>+Y17+AC17+AG17+AH17+AK17+AN17+AO17+AR17+AS17</f>
        <v>6450</v>
      </c>
      <c r="AU17" s="26">
        <v>3</v>
      </c>
      <c r="AV17" s="31"/>
      <c r="AW17" s="31"/>
      <c r="AX17" s="4">
        <f>+AC17+AG17+AH17+AK17+AN17+AO17+AR17+AS17+AV17+AW17</f>
        <v>5880</v>
      </c>
      <c r="AY17" s="26">
        <v>4</v>
      </c>
      <c r="AZ17" s="35">
        <v>1000</v>
      </c>
      <c r="BA17" s="33">
        <v>710</v>
      </c>
      <c r="BB17" s="4">
        <f>+AG17+AH17+AK17+AN17+AO17+AR17+AS17+AV17+AW17+AZ17+BA17</f>
        <v>7040</v>
      </c>
      <c r="BC17" s="26">
        <v>4</v>
      </c>
      <c r="BD17" s="13">
        <v>650</v>
      </c>
      <c r="BE17" s="4">
        <f>+AK17+AN17+AO17+AR17+AS17+AV17+AW17+AZ17+BA17+BD17</f>
        <v>5780</v>
      </c>
      <c r="BF17" s="26">
        <v>4</v>
      </c>
      <c r="BG17" s="13">
        <v>1000</v>
      </c>
      <c r="BH17" s="4">
        <f>+AN17+AO17+AR17+AS17+AV17+AW17+AZ17+BA17+BD17+BG17</f>
        <v>5980</v>
      </c>
      <c r="BI17" s="26">
        <v>3</v>
      </c>
      <c r="BJ17" s="13">
        <v>1000</v>
      </c>
      <c r="BK17" s="4">
        <f>+AR17+AS17+AV17+AW17+AZ17+BA17+BD17+BG17+BJ17</f>
        <v>6230</v>
      </c>
      <c r="BL17" s="26">
        <v>2</v>
      </c>
      <c r="BM17" s="31"/>
      <c r="BN17" s="31"/>
      <c r="BO17" s="4">
        <f>+AV17+AW17+AZ17+BA17+BD17+BG17+BJ17+BM17+BN17</f>
        <v>4360</v>
      </c>
      <c r="BP17" s="26">
        <v>6</v>
      </c>
      <c r="BQ17" s="31"/>
      <c r="BR17" s="4">
        <f>+AZ17+BA17+BD17+BG17+BJ17+BM17+BN17+BQ17</f>
        <v>4360</v>
      </c>
      <c r="BS17" s="26">
        <v>7</v>
      </c>
      <c r="BT17" s="28">
        <v>660</v>
      </c>
      <c r="BU17" s="4">
        <f>+BT17+BQ17+BN17+BM17+BJ17+BG17+BD17</f>
        <v>3310</v>
      </c>
      <c r="BV17" s="26">
        <v>10</v>
      </c>
      <c r="BW17" s="28">
        <v>740</v>
      </c>
      <c r="BX17" s="4">
        <f>+BT17+BQ17+BN17+BM17+BJ17+BG17+BW17</f>
        <v>3400</v>
      </c>
      <c r="BY17" s="26">
        <v>8</v>
      </c>
      <c r="BZ17" s="35">
        <v>700</v>
      </c>
      <c r="CA17" s="28">
        <v>580</v>
      </c>
      <c r="CB17" s="4">
        <f>+BJ17+BM17+BN17+BQ17+BT17+BW17+BZ17+CA17</f>
        <v>3680</v>
      </c>
      <c r="CC17" s="26">
        <v>13</v>
      </c>
      <c r="CD17" s="32">
        <v>630</v>
      </c>
      <c r="CE17" s="4">
        <f>+CD17+CA17+BZ17+BW17+BT17+BQ17+BN17+BM17</f>
        <v>3310</v>
      </c>
      <c r="CF17" s="26">
        <v>14</v>
      </c>
      <c r="CG17" s="13">
        <v>570</v>
      </c>
      <c r="CH17" s="31"/>
      <c r="CI17" s="4">
        <f>+CG17+CD17+CA17+BZ17+BT17+BQ17+BW17+CH17</f>
        <v>3880</v>
      </c>
      <c r="CJ17" s="26">
        <v>12</v>
      </c>
      <c r="CK17" s="28">
        <v>740</v>
      </c>
      <c r="CL17" s="4">
        <f>+CH17+CG17+CD17+CA17+BZ17+BW17+BT17+CK17</f>
        <v>4620</v>
      </c>
      <c r="CM17" s="26">
        <v>9</v>
      </c>
      <c r="CN17" s="35">
        <v>625</v>
      </c>
      <c r="CO17" s="32">
        <v>550</v>
      </c>
      <c r="CP17" s="4">
        <f>+CO17+CN17+CK17+CH17+CG17+CD17+CA17+BZ17+BW17</f>
        <v>5135</v>
      </c>
      <c r="CQ17" s="26">
        <v>9</v>
      </c>
      <c r="CR17" s="55"/>
      <c r="CS17" s="4">
        <f>+CR17+CO17+CN17+CK17+CH17+CG17+CD17+CA17+BZ17</f>
        <v>4395</v>
      </c>
      <c r="CT17" s="26">
        <v>12</v>
      </c>
      <c r="CU17" s="31">
        <v>750</v>
      </c>
      <c r="CV17" s="4">
        <f>+CU17+CR17+CO17+CN17+CK17+CH17+CG17+CD17</f>
        <v>3865</v>
      </c>
      <c r="CW17" s="26">
        <v>10</v>
      </c>
      <c r="CX17" s="13">
        <v>800</v>
      </c>
      <c r="CY17" s="4">
        <f>+CX17+CU17+CR17+CO17+CN17+CK17+CH17+CG17</f>
        <v>4035</v>
      </c>
      <c r="CZ17" s="26">
        <v>9</v>
      </c>
      <c r="DA17" s="35">
        <v>1250</v>
      </c>
      <c r="DB17" s="32">
        <v>800</v>
      </c>
      <c r="DC17" s="4">
        <f>+DB17+DA17+CX17+CU17+CR17+CO17+CN17+CK17</f>
        <v>5515</v>
      </c>
      <c r="DD17" s="26">
        <v>3</v>
      </c>
      <c r="DE17" s="13">
        <v>620</v>
      </c>
      <c r="DF17" s="4">
        <f>+DE17+DB17+DA17+CX17+CU17+CR17+CO17+CN17</f>
        <v>5395</v>
      </c>
      <c r="DG17" s="26">
        <v>3</v>
      </c>
      <c r="DH17" s="35">
        <v>625</v>
      </c>
      <c r="DI17" s="32">
        <v>730</v>
      </c>
      <c r="DJ17" s="4">
        <f>+DI17+DH17+DE17+DB17+DA17+CX17+CU17+CR17</f>
        <v>5575</v>
      </c>
      <c r="DK17" s="26">
        <v>4</v>
      </c>
      <c r="DL17" s="35">
        <v>1000</v>
      </c>
      <c r="DM17" s="32">
        <v>900</v>
      </c>
      <c r="DN17" s="4">
        <f>+DM17+DL17+DI17+DH17+DE17+DB17+DA17+CX17+CU17</f>
        <v>7475</v>
      </c>
      <c r="DO17" s="26">
        <v>4</v>
      </c>
      <c r="DP17" s="31"/>
      <c r="DQ17" s="4">
        <f>+DP17+DM17+DL17+DI17+DH17+DE17+DB17+DA17+CX17</f>
        <v>6725</v>
      </c>
      <c r="DR17" s="26">
        <v>4</v>
      </c>
      <c r="DS17" s="13">
        <v>650</v>
      </c>
      <c r="DT17" s="4">
        <f>+DS17+DP17+DM17+DL17+DI17+DH17+DE17+DB17+DA17</f>
        <v>6575</v>
      </c>
      <c r="DU17" s="26">
        <v>5</v>
      </c>
      <c r="DV17" s="31"/>
      <c r="DW17" s="4">
        <f>+DV17+DS17+DP17+DM17+DL17+DI17+DH17+DE17</f>
        <v>4525</v>
      </c>
      <c r="DX17" s="26">
        <v>7</v>
      </c>
      <c r="DY17" s="13">
        <v>730</v>
      </c>
      <c r="DZ17" s="4">
        <f>+DY17+DV17+DS17+DP17+DM17+DL17+DI17+DH17</f>
        <v>4635</v>
      </c>
      <c r="EA17" s="26">
        <v>6</v>
      </c>
      <c r="EB17" s="33">
        <v>2000</v>
      </c>
      <c r="EC17" s="13">
        <v>680</v>
      </c>
      <c r="ED17" s="4">
        <f>+EC17+EB17+DY17+DV17+DS17+DP17+DM17+DL17</f>
        <v>5960</v>
      </c>
      <c r="EE17" s="26">
        <v>5</v>
      </c>
      <c r="EF17" s="31"/>
      <c r="EG17" s="4">
        <f>+EF17+EC17+EB17+DY17+DV17+DS17+DP17</f>
        <v>4060</v>
      </c>
      <c r="EH17" s="26">
        <v>7</v>
      </c>
      <c r="EI17" s="55">
        <v>1250</v>
      </c>
      <c r="EJ17" s="13">
        <v>900</v>
      </c>
      <c r="EK17" s="4">
        <f>+EJ17+EI17+EF17+EC17+EB17+DY17+DV17+DS17</f>
        <v>6210</v>
      </c>
      <c r="EL17" s="26">
        <v>7</v>
      </c>
      <c r="EM17" s="13">
        <v>800</v>
      </c>
      <c r="EN17" s="4">
        <f>+EM17+EJ17+EI17+EF17+EC17+EB17+DY17+DV17</f>
        <v>6360</v>
      </c>
      <c r="EO17" s="26">
        <v>5</v>
      </c>
      <c r="EP17" s="13"/>
      <c r="EQ17" s="4">
        <f>EP17+EM17+EJ17+EI17+EF17+EC17+EB17+DY17</f>
        <v>6360</v>
      </c>
      <c r="ER17" s="26">
        <v>5</v>
      </c>
      <c r="ES17" s="72"/>
      <c r="ET17" s="4">
        <f>EP17+EM17+EJ17+EI17+EF17+EC17+EB17+ES17</f>
        <v>5630</v>
      </c>
      <c r="EU17" s="26">
        <v>6</v>
      </c>
      <c r="EV17" s="72"/>
      <c r="EW17" s="4">
        <f>EV17+ES17+EP17+EM17+EJ17+EI17+EF17</f>
        <v>2950</v>
      </c>
      <c r="EX17" s="26">
        <v>14</v>
      </c>
      <c r="EY17" s="73">
        <v>1000</v>
      </c>
      <c r="EZ17" s="71">
        <v>800</v>
      </c>
      <c r="FA17" s="4">
        <f>EZ17+EY17+EV17+ES17+EP17+EM17+EJ17+EI17</f>
        <v>4750</v>
      </c>
      <c r="FB17" s="26">
        <v>6</v>
      </c>
      <c r="FC17" s="73">
        <v>350</v>
      </c>
      <c r="FD17" s="71">
        <v>610</v>
      </c>
      <c r="FE17" s="4">
        <f>FD17+FC17+EZ17+EY17+EV17+ES17+EP17+EM17</f>
        <v>3560</v>
      </c>
      <c r="FF17" s="26">
        <v>13</v>
      </c>
      <c r="FG17" s="72"/>
      <c r="FH17" s="4">
        <f>FG17+FD17+FC17+EZ17+EY17+EV17+ES17+EP17</f>
        <v>2760</v>
      </c>
      <c r="FI17" s="26">
        <v>15</v>
      </c>
      <c r="FJ17" s="72"/>
      <c r="FK17" s="4">
        <f>FJ17+FG17+FD17+FC17+EZ17+EY17+EV17+ES17</f>
        <v>2760</v>
      </c>
      <c r="FL17" s="26">
        <v>14</v>
      </c>
    </row>
    <row r="18" spans="1:168" ht="15">
      <c r="A18" s="62"/>
      <c r="B18" s="62"/>
      <c r="C18" s="17" t="s">
        <v>207</v>
      </c>
      <c r="D18" s="11" t="s">
        <v>61</v>
      </c>
      <c r="E18" s="13">
        <v>150</v>
      </c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150</v>
      </c>
      <c r="O18" s="6">
        <v>36</v>
      </c>
      <c r="P18" s="11"/>
      <c r="Q18" s="12"/>
      <c r="R18" s="14">
        <f>SUM(Q18,M18,K18,I18,G18,E18)</f>
        <v>150</v>
      </c>
      <c r="S18" s="24">
        <v>41</v>
      </c>
      <c r="T18" s="11"/>
      <c r="U18" s="12"/>
      <c r="V18" s="15">
        <f>SUM(U18,Q18,M18,K18,I18,G18)</f>
        <v>0</v>
      </c>
      <c r="W18" s="20" t="s">
        <v>97</v>
      </c>
      <c r="X18" s="11"/>
      <c r="Y18" s="12"/>
      <c r="Z18" s="16">
        <f>SUM(Y18,U18,Q18,M18,K18,I18)</f>
        <v>0</v>
      </c>
      <c r="AA18" s="22" t="s">
        <v>97</v>
      </c>
      <c r="AB18" s="11"/>
      <c r="AC18" s="12"/>
      <c r="AD18" s="4">
        <f>SUM(AC18,Y18,U18,Q18,M18,K18)</f>
        <v>0</v>
      </c>
      <c r="AE18" s="6" t="s">
        <v>97</v>
      </c>
      <c r="AF18" s="11"/>
      <c r="AG18" s="12"/>
      <c r="AH18" s="12"/>
      <c r="AI18" s="4">
        <f>+AH18+AG18+AC18+Y18+U18+Q18+M18</f>
        <v>0</v>
      </c>
      <c r="AJ18" s="6" t="s">
        <v>97</v>
      </c>
      <c r="AK18" s="12"/>
      <c r="AL18" s="4">
        <f>+Q18+U18+Y18+AC18+AG18+AH18+AK18</f>
        <v>0</v>
      </c>
      <c r="AM18" s="30" t="s">
        <v>97</v>
      </c>
      <c r="AN18" s="31"/>
      <c r="AO18" s="31"/>
      <c r="AP18" s="4">
        <f>+U18+Y18+AC18+AG18+AH18+AK18+AN18+AO18</f>
        <v>0</v>
      </c>
      <c r="AQ18" s="6" t="s">
        <v>97</v>
      </c>
      <c r="AR18" s="31"/>
      <c r="AS18" s="31"/>
      <c r="AT18" s="4">
        <f>+Y18+AC18+AG18+AH18+AK18+AN18+AO18+AR18+AS18</f>
        <v>0</v>
      </c>
      <c r="AU18" s="6" t="s">
        <v>97</v>
      </c>
      <c r="AV18" s="31"/>
      <c r="AW18" s="31"/>
      <c r="AX18" s="4">
        <f>+AC18+AG18+AH18+AK18+AN18+AO18+AR18+AS18+AV18+AW18</f>
        <v>0</v>
      </c>
      <c r="AY18" s="6" t="s">
        <v>97</v>
      </c>
      <c r="AZ18" s="31"/>
      <c r="BA18" s="31"/>
      <c r="BB18" s="4">
        <f>+AG18+AH18+AK18+AN18+AO18+AR18+AS18+AV18+AW18+AZ18+BA18</f>
        <v>0</v>
      </c>
      <c r="BC18" s="6" t="s">
        <v>97</v>
      </c>
      <c r="BD18" s="31"/>
      <c r="BE18" s="4">
        <f>+AK18+AN18+AO18+AR18+AS18+AV18+AW18+AZ18+BA18+BD18</f>
        <v>0</v>
      </c>
      <c r="BF18" s="30" t="s">
        <v>97</v>
      </c>
      <c r="BG18" s="31"/>
      <c r="BH18" s="4">
        <f>+AN18+AO18+AR18+AS18+AV18+AW18+AZ18+BA18+BD18+BG18</f>
        <v>0</v>
      </c>
      <c r="BI18" s="30" t="s">
        <v>97</v>
      </c>
      <c r="BJ18" s="31"/>
      <c r="BK18" s="4">
        <f>+AR18+AS18+AV18+AW18+AZ18+BA18+BD18+BG18+BJ18</f>
        <v>0</v>
      </c>
      <c r="BL18" s="30" t="s">
        <v>97</v>
      </c>
      <c r="BM18" s="31"/>
      <c r="BN18" s="31"/>
      <c r="BO18" s="4">
        <f>+AV18+AW18+AZ18+BA18+BD18+BG18+BJ18+BM18+BN18</f>
        <v>0</v>
      </c>
      <c r="BP18" s="30" t="s">
        <v>97</v>
      </c>
      <c r="BQ18" s="31"/>
      <c r="BR18" s="4">
        <f>+AZ18+BA18+BD18+BG18+BJ18+BM18+BN18+BQ18</f>
        <v>0</v>
      </c>
      <c r="BS18" s="30" t="s">
        <v>97</v>
      </c>
      <c r="BT18" s="31"/>
      <c r="BU18" s="4">
        <f>+BT18+BQ18+BN18+BM18+BJ18+BG18+BD18</f>
        <v>0</v>
      </c>
      <c r="BV18" s="30" t="s">
        <v>97</v>
      </c>
      <c r="BW18" s="31"/>
      <c r="BX18" s="4">
        <f>+BT18+BQ18+BN18+BM18+BJ18+BG18+BW18</f>
        <v>0</v>
      </c>
      <c r="BY18" s="30" t="s">
        <v>97</v>
      </c>
      <c r="BZ18" s="31"/>
      <c r="CA18" s="31"/>
      <c r="CB18" s="4">
        <f>+BJ18+BM18+BN18+BQ18+BT18+BW18+BZ18+CA18</f>
        <v>0</v>
      </c>
      <c r="CC18" s="30" t="s">
        <v>97</v>
      </c>
      <c r="CD18" s="31"/>
      <c r="CE18" s="4">
        <f>+CD18+CA18+BZ18+BW18+BT18+BQ18+BN18+BM18</f>
        <v>0</v>
      </c>
      <c r="CF18" s="30" t="s">
        <v>97</v>
      </c>
      <c r="CG18" s="31"/>
      <c r="CH18" s="31"/>
      <c r="CI18" s="4">
        <f>+CG18+CD18+CA18+BZ18+BT18+BQ18+BW18+CH18</f>
        <v>0</v>
      </c>
      <c r="CJ18" s="30" t="s">
        <v>97</v>
      </c>
      <c r="CK18" s="31"/>
      <c r="CL18" s="4">
        <f>+CH18+CG18+CD18+CA18+BZ18+BW18+BT18+CK18</f>
        <v>0</v>
      </c>
      <c r="CM18" s="30" t="s">
        <v>97</v>
      </c>
      <c r="CN18" s="31"/>
      <c r="CO18" s="31"/>
      <c r="CP18" s="4">
        <f>+CO18+CN18+CK18+CH18+CG18+CD18+CA18+BZ18+BW18</f>
        <v>0</v>
      </c>
      <c r="CQ18" s="30" t="s">
        <v>97</v>
      </c>
      <c r="CR18" s="31"/>
      <c r="CS18" s="4">
        <f>+CR18+CO18+CN18+CK18+CH18+CG18+CD18+CA18+BZ18</f>
        <v>0</v>
      </c>
      <c r="CT18" s="30" t="s">
        <v>97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1"/>
      <c r="DN18" s="4">
        <f>+DM18+DL18+DI18+DH18+DE18+DB18+DA18+CX18+CU18</f>
        <v>0</v>
      </c>
      <c r="DO18" s="30" t="s">
        <v>97</v>
      </c>
      <c r="DP18" s="31"/>
      <c r="DQ18" s="4">
        <f>+DP18+DM18+DL18+DI18+DH18+DE18+DB18+DA18+CX18</f>
        <v>0</v>
      </c>
      <c r="DR18" s="30" t="s">
        <v>97</v>
      </c>
      <c r="DS18" s="31"/>
      <c r="DT18" s="4">
        <f>+DS18+DP18+DM18+DL18+DI18+DH18+DE18+DB18+DA18</f>
        <v>0</v>
      </c>
      <c r="DU18" s="30" t="s">
        <v>97</v>
      </c>
      <c r="DV18" s="31"/>
      <c r="DW18" s="4">
        <f>+DV18+DS18+DP18+DM18+DL18+DI18+DH18+DE18</f>
        <v>0</v>
      </c>
      <c r="DX18" s="30" t="s">
        <v>97</v>
      </c>
      <c r="DY18" s="31"/>
      <c r="DZ18" s="4">
        <f>+DY18+DV18+DS18+DP18+DM18+DL18+DI18+DH18</f>
        <v>0</v>
      </c>
      <c r="EA18" s="30" t="s">
        <v>97</v>
      </c>
      <c r="EB18" s="31"/>
      <c r="EC18" s="31"/>
      <c r="ED18" s="4">
        <f>+EC18+EB18+DY18+DV18+DS18+DP18+DM18+DL18</f>
        <v>0</v>
      </c>
      <c r="EE18" s="30" t="s">
        <v>97</v>
      </c>
      <c r="EF18" s="31"/>
      <c r="EG18" s="4">
        <f>+EF18+EC18+EB18+DY18+DV18+DS18+DP18</f>
        <v>0</v>
      </c>
      <c r="EH18" s="30" t="s">
        <v>97</v>
      </c>
      <c r="EI18" s="31"/>
      <c r="EJ18" s="31"/>
      <c r="EK18" s="4">
        <f>+EJ18+EI18+EF18+EC18+EB18+DY18+DV18+DS18</f>
        <v>0</v>
      </c>
      <c r="EL18" s="30" t="s">
        <v>97</v>
      </c>
      <c r="EM18" s="31"/>
      <c r="EN18" s="4">
        <f>+EM18+EJ18+EI18+EF18+EC18+EB18+DY18+DV18</f>
        <v>0</v>
      </c>
      <c r="EO18" s="30" t="s">
        <v>97</v>
      </c>
      <c r="EP18" s="31">
        <v>350</v>
      </c>
      <c r="EQ18" s="4">
        <f>EP18+EM18+EJ18+EI18+EF18+EC18+EB18+DY18</f>
        <v>350</v>
      </c>
      <c r="ER18" s="30">
        <v>35</v>
      </c>
      <c r="ES18" s="73">
        <v>250</v>
      </c>
      <c r="ET18" s="4">
        <f>EP18+EM18+EJ18+EI18+EF18+EC18+EB18+ES18</f>
        <v>600</v>
      </c>
      <c r="EU18" s="69">
        <v>30</v>
      </c>
      <c r="EV18" s="71">
        <v>450</v>
      </c>
      <c r="EW18" s="4">
        <f>EV18+ES18+EP18+EM18+EJ18+EI18+EF18</f>
        <v>1050</v>
      </c>
      <c r="EX18" s="26">
        <v>20</v>
      </c>
      <c r="EY18" s="72"/>
      <c r="EZ18" s="71">
        <v>400</v>
      </c>
      <c r="FA18" s="4">
        <f>EZ18+EY18+EV18+ES18+EP18+EM18+EJ18+EI18</f>
        <v>1450</v>
      </c>
      <c r="FB18" s="26">
        <v>18</v>
      </c>
      <c r="FC18" s="73">
        <v>200</v>
      </c>
      <c r="FD18" s="71">
        <v>400</v>
      </c>
      <c r="FE18" s="4">
        <f>FD18+FC18+EZ18+EY18+EV18+ES18+EP18+EM18</f>
        <v>2050</v>
      </c>
      <c r="FF18" s="26">
        <v>17</v>
      </c>
      <c r="FG18" s="73">
        <v>300</v>
      </c>
      <c r="FH18" s="4">
        <f>FG18+FD18+FC18+EZ18+EV18+ES18+EP18+EM18</f>
        <v>2350</v>
      </c>
      <c r="FI18" s="26">
        <v>16</v>
      </c>
      <c r="FJ18" s="71">
        <v>450</v>
      </c>
      <c r="FK18" s="4">
        <f>FJ18+FG18+FD18+FC18+EZ18+EY18+EV18+ES18</f>
        <v>2450</v>
      </c>
      <c r="FL18" s="26">
        <v>15</v>
      </c>
    </row>
    <row r="19" spans="1:168" ht="15">
      <c r="A19" s="25">
        <v>56</v>
      </c>
      <c r="B19" s="1">
        <v>36</v>
      </c>
      <c r="C19" s="17" t="s">
        <v>48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97</v>
      </c>
      <c r="P19" s="11"/>
      <c r="Q19" s="12"/>
      <c r="R19" s="14">
        <f>SUM(Q19,M19,K19,I19,G19,E19)</f>
        <v>0</v>
      </c>
      <c r="S19" s="24" t="s">
        <v>97</v>
      </c>
      <c r="T19" s="11" t="s">
        <v>57</v>
      </c>
      <c r="U19" s="13">
        <v>350</v>
      </c>
      <c r="V19" s="15">
        <f>SUM(U19,Q19,M19,K19,I19,G19)</f>
        <v>350</v>
      </c>
      <c r="W19" s="20">
        <v>32</v>
      </c>
      <c r="X19" s="11" t="s">
        <v>78</v>
      </c>
      <c r="Y19" s="13">
        <v>400</v>
      </c>
      <c r="Z19" s="16">
        <f>SUM(Y19,U19,Q19,M19,K19,I19)</f>
        <v>750</v>
      </c>
      <c r="AA19" s="22">
        <v>25</v>
      </c>
      <c r="AB19" s="11"/>
      <c r="AC19" s="13">
        <v>350</v>
      </c>
      <c r="AD19" s="4">
        <f>SUM(AC19,Y19,U19,Q19,M19,K19)</f>
        <v>1100</v>
      </c>
      <c r="AE19" s="6">
        <v>21</v>
      </c>
      <c r="AF19" s="11"/>
      <c r="AG19" s="28">
        <v>700</v>
      </c>
      <c r="AH19" s="13">
        <v>400</v>
      </c>
      <c r="AI19" s="4">
        <f>+AH19+AG19+AC19+Y19+U19+Q19+M19</f>
        <v>2200</v>
      </c>
      <c r="AJ19" s="6">
        <v>17</v>
      </c>
      <c r="AK19" s="13">
        <v>630</v>
      </c>
      <c r="AL19" s="4">
        <f>+Q19+U19+Y19+AC19+AG19+AH19+AK19</f>
        <v>2830</v>
      </c>
      <c r="AM19" s="26">
        <v>13</v>
      </c>
      <c r="AN19" s="31"/>
      <c r="AO19" s="32">
        <v>630</v>
      </c>
      <c r="AP19" s="4">
        <f>+U19+Y19+AC19+AG19+AH19+AK19+AN19+AO19</f>
        <v>3460</v>
      </c>
      <c r="AQ19" s="26">
        <v>11</v>
      </c>
      <c r="AR19" s="28">
        <v>625</v>
      </c>
      <c r="AS19" s="32">
        <v>1000</v>
      </c>
      <c r="AT19" s="4">
        <f>+Y19+AC19+AG19+AH19+AK19+AN19+AO19+AR19+AS19</f>
        <v>4735</v>
      </c>
      <c r="AU19" s="26">
        <v>8</v>
      </c>
      <c r="AV19" s="31"/>
      <c r="AW19" s="32">
        <v>680</v>
      </c>
      <c r="AX19" s="4">
        <f>+AC19+AG19+AH19+AK19+AN19+AO19+AR19+AS19+AV19+AW19</f>
        <v>5015</v>
      </c>
      <c r="AY19" s="26">
        <v>8</v>
      </c>
      <c r="AZ19" s="35">
        <v>625</v>
      </c>
      <c r="BA19" s="33">
        <v>600</v>
      </c>
      <c r="BB19" s="4">
        <f>+AG19+AH19+AK19+AN19+AO19+AR19+AS19+AV19+AW19+AZ19+BA19</f>
        <v>5890</v>
      </c>
      <c r="BC19" s="26">
        <v>8</v>
      </c>
      <c r="BD19" s="31"/>
      <c r="BE19" s="4">
        <f>+AK19+AN19+AO19+AR19+AS19+AV19+AW19+AZ19+BA19+BD19</f>
        <v>4790</v>
      </c>
      <c r="BF19" s="26">
        <v>7</v>
      </c>
      <c r="BG19" s="31"/>
      <c r="BH19" s="4">
        <f>+AN19+AO19+AR19+AS19+AV19+AW19+AZ19+BA19+BD19+BG19</f>
        <v>4160</v>
      </c>
      <c r="BI19" s="26">
        <v>8</v>
      </c>
      <c r="BJ19" s="31"/>
      <c r="BK19" s="4">
        <f>+AR19+AS19+AV19+AW19+AZ19+BA19+BD19+BG19+BJ19</f>
        <v>3530</v>
      </c>
      <c r="BL19" s="26">
        <v>8</v>
      </c>
      <c r="BM19" s="35">
        <v>200</v>
      </c>
      <c r="BN19" s="13">
        <v>600</v>
      </c>
      <c r="BO19" s="4">
        <f>+AV19+AW19+AZ19+BA19+BD19+BG19+BJ19+BM19+BN19</f>
        <v>2705</v>
      </c>
      <c r="BP19" s="26">
        <v>13</v>
      </c>
      <c r="BQ19" s="28">
        <v>650</v>
      </c>
      <c r="BR19" s="4">
        <f>+AZ19+BA19+BD19+BG19+BJ19+BM19+BN19+BQ19</f>
        <v>2675</v>
      </c>
      <c r="BS19" s="26">
        <v>15</v>
      </c>
      <c r="BT19" s="28">
        <v>540</v>
      </c>
      <c r="BU19" s="4">
        <f>+BT19+BQ19+BN19+BM19+BJ19+BG19+BD19</f>
        <v>1990</v>
      </c>
      <c r="BV19" s="30">
        <v>18</v>
      </c>
      <c r="BW19" s="28">
        <v>550</v>
      </c>
      <c r="BX19" s="4">
        <f>+BT19+BQ19+BN19+BM19+BJ19+BG19+BW19</f>
        <v>2540</v>
      </c>
      <c r="BY19" s="26">
        <v>16</v>
      </c>
      <c r="BZ19" s="35">
        <v>1250</v>
      </c>
      <c r="CA19" s="28">
        <v>710</v>
      </c>
      <c r="CB19" s="4">
        <f>+BJ19+BM19+BN19+BQ19+BT19+BW19+BZ19+CA19</f>
        <v>4500</v>
      </c>
      <c r="CC19" s="26">
        <v>8</v>
      </c>
      <c r="CD19" s="32">
        <v>500</v>
      </c>
      <c r="CE19" s="4">
        <f>+CD19+CA19+BZ19+BW19+BT19+BQ19+BN19+BM19</f>
        <v>5000</v>
      </c>
      <c r="CF19" s="26">
        <v>7</v>
      </c>
      <c r="CG19" s="13">
        <v>650</v>
      </c>
      <c r="CH19" s="35">
        <v>675</v>
      </c>
      <c r="CI19" s="4">
        <f>+CG19+CD19+CA19+BZ19+BT19+BQ19+BW19+CH19</f>
        <v>5525</v>
      </c>
      <c r="CJ19" s="26">
        <v>6</v>
      </c>
      <c r="CK19" s="28">
        <v>640</v>
      </c>
      <c r="CL19" s="4">
        <f>+CH19+CG19+CD19+CA19+BZ19+BW19+BT19+CK19</f>
        <v>5515</v>
      </c>
      <c r="CM19" s="26">
        <v>4</v>
      </c>
      <c r="CN19" s="35">
        <v>625</v>
      </c>
      <c r="CO19" s="32">
        <v>800</v>
      </c>
      <c r="CP19" s="4">
        <f>+CO19+CN19+CK19+CH19+CG19+CD19+CA19+BZ19+BW19</f>
        <v>6400</v>
      </c>
      <c r="CQ19" s="26">
        <v>4</v>
      </c>
      <c r="CR19" s="50">
        <v>620</v>
      </c>
      <c r="CS19" s="4">
        <f>+CR19+CO19+CN19+CK19+CH19+CG19+CD19+CA19+BZ19</f>
        <v>6470</v>
      </c>
      <c r="CT19" s="26">
        <v>5</v>
      </c>
      <c r="CU19" s="31">
        <v>670</v>
      </c>
      <c r="CV19" s="4">
        <f>+CU19+CR19+CO19+CN19+CK19+CH19+CG19+CD19</f>
        <v>5180</v>
      </c>
      <c r="CW19" s="26">
        <v>3</v>
      </c>
      <c r="CX19" s="13">
        <v>620</v>
      </c>
      <c r="CY19" s="4">
        <f>+CX19+CU19+CR19+CO19+CN19+CK19+CH19+CG19</f>
        <v>5300</v>
      </c>
      <c r="CZ19" s="26">
        <v>4</v>
      </c>
      <c r="DA19" s="35">
        <v>350</v>
      </c>
      <c r="DB19" s="32">
        <v>800</v>
      </c>
      <c r="DC19" s="4">
        <f>+DB19+DA19+CX19+CU19+CR19+CO19+CN19+CK19</f>
        <v>5125</v>
      </c>
      <c r="DD19" s="26">
        <v>5</v>
      </c>
      <c r="DE19" s="13">
        <v>500</v>
      </c>
      <c r="DF19" s="4">
        <f>+DE19+DB19+DA19+CX19+CU19+CR19+CO19+CN19</f>
        <v>4985</v>
      </c>
      <c r="DG19" s="26">
        <v>5</v>
      </c>
      <c r="DH19" s="35">
        <v>350</v>
      </c>
      <c r="DI19" s="31"/>
      <c r="DJ19" s="4">
        <f>+DI19+DH19+DE19+DB19+DA19+CX19+CU19+CR19</f>
        <v>3910</v>
      </c>
      <c r="DK19" s="26">
        <v>10</v>
      </c>
      <c r="DL19" s="35">
        <v>500</v>
      </c>
      <c r="DM19" s="31"/>
      <c r="DN19" s="4">
        <f>+DM19+DL19+DI19+DH19+DE19+DB19+DA19+CX19+CU19</f>
        <v>3790</v>
      </c>
      <c r="DO19" s="26">
        <v>11</v>
      </c>
      <c r="DP19" s="32">
        <v>630</v>
      </c>
      <c r="DQ19" s="4">
        <f>+DP19+DM19+DL19+DI19+DH19+DE19+DB19+DA19+CX19</f>
        <v>3750</v>
      </c>
      <c r="DR19" s="26">
        <v>10</v>
      </c>
      <c r="DS19" s="13">
        <v>730</v>
      </c>
      <c r="DT19" s="4">
        <f>+DS19+DP19+DM19+DL19+DI19+DH19+DE19+DB19+DA19</f>
        <v>3860</v>
      </c>
      <c r="DU19" s="26">
        <v>10</v>
      </c>
      <c r="DV19" s="13">
        <v>1150</v>
      </c>
      <c r="DW19" s="4">
        <f>+DV19+DS19+DP19+DM19+DL19+DI19+DH19+DE19</f>
        <v>3860</v>
      </c>
      <c r="DX19" s="26">
        <v>8</v>
      </c>
      <c r="DY19" s="13">
        <v>900</v>
      </c>
      <c r="DZ19" s="4">
        <f>+DY19+DV19+DS19+DP19+DM19+DL19+DI19+DH19</f>
        <v>4260</v>
      </c>
      <c r="EA19" s="26">
        <v>7</v>
      </c>
      <c r="EB19" s="33">
        <v>1250</v>
      </c>
      <c r="EC19" s="31"/>
      <c r="ED19" s="4">
        <f>+EC19+EB19+DY19+DV19+DS19+DP19+DM19+DL19</f>
        <v>5160</v>
      </c>
      <c r="EE19" s="26">
        <v>7</v>
      </c>
      <c r="EF19" s="34">
        <v>900</v>
      </c>
      <c r="EG19" s="4">
        <f>+EF19+EC19+EB19+DY19+DV19+DS19+DP19</f>
        <v>5560</v>
      </c>
      <c r="EH19" s="26">
        <v>5</v>
      </c>
      <c r="EI19" s="33">
        <v>1000</v>
      </c>
      <c r="EJ19" s="13">
        <v>1000</v>
      </c>
      <c r="EK19" s="4">
        <f>+EJ19+EI19+EF19+EC19+EB19+DY19+DV19+DS19</f>
        <v>6930</v>
      </c>
      <c r="EL19" s="26">
        <v>3</v>
      </c>
      <c r="EM19" s="13">
        <v>750</v>
      </c>
      <c r="EN19" s="4">
        <f>+EM19+EJ19+EI19+EF19+EC19+EB19+DY19+DV19</f>
        <v>6950</v>
      </c>
      <c r="EO19" s="26">
        <v>3</v>
      </c>
      <c r="EP19" s="13">
        <v>650</v>
      </c>
      <c r="EQ19" s="4">
        <f>EP19+EM19+EJ19+EI19+EF19+EC19+EB19+DY19</f>
        <v>6450</v>
      </c>
      <c r="ER19" s="26">
        <v>4</v>
      </c>
      <c r="ES19" s="72"/>
      <c r="ET19" s="4">
        <f>EP19+EM19+EJ19+EI19+EF19+EC19+EB19+ES19</f>
        <v>5550</v>
      </c>
      <c r="EU19" s="26">
        <v>7</v>
      </c>
      <c r="EV19" s="72"/>
      <c r="EW19" s="4">
        <f>EV19+ES19+EP19+EM19+EJ19+EI19+EF19</f>
        <v>4300</v>
      </c>
      <c r="EX19" s="26">
        <v>6</v>
      </c>
      <c r="EY19" s="73">
        <v>1250</v>
      </c>
      <c r="EZ19" s="72"/>
      <c r="FA19" s="4">
        <f>EZ19+EY19+EV19+ES19+EP19+EM19+EJ19+EI19</f>
        <v>4650</v>
      </c>
      <c r="FB19" s="26">
        <v>8</v>
      </c>
      <c r="FC19" s="73">
        <v>350</v>
      </c>
      <c r="FD19" s="71">
        <v>800</v>
      </c>
      <c r="FE19" s="4">
        <f>FD19+FC19+EZ19+EY19+EV19+ES19+EP19+EM19</f>
        <v>3800</v>
      </c>
      <c r="FF19" s="26">
        <v>11</v>
      </c>
      <c r="FG19" s="72"/>
      <c r="FH19" s="4">
        <f>FG19+FD19+FC19+EZ19+EY19+EV19+ES19+EP19</f>
        <v>3050</v>
      </c>
      <c r="FI19" s="26">
        <v>14</v>
      </c>
      <c r="FJ19" s="72"/>
      <c r="FK19" s="4">
        <f>FJ19+FG19+FD19+FC19+EZ19+EY19+EV19+ES19</f>
        <v>2400</v>
      </c>
      <c r="FL19" s="26">
        <v>16</v>
      </c>
    </row>
    <row r="20" spans="1:168" ht="15">
      <c r="A20" s="25">
        <v>52</v>
      </c>
      <c r="B20" s="1">
        <v>32</v>
      </c>
      <c r="C20" s="17" t="s">
        <v>28</v>
      </c>
      <c r="D20" s="11" t="s">
        <v>62</v>
      </c>
      <c r="E20" s="13">
        <v>120</v>
      </c>
      <c r="F20" s="13" t="s">
        <v>59</v>
      </c>
      <c r="G20" s="13">
        <v>250</v>
      </c>
      <c r="H20" s="11"/>
      <c r="I20" s="12"/>
      <c r="J20" s="11" t="s">
        <v>60</v>
      </c>
      <c r="K20" s="13">
        <v>240</v>
      </c>
      <c r="L20" s="11" t="s">
        <v>85</v>
      </c>
      <c r="M20" s="13">
        <v>650</v>
      </c>
      <c r="N20" s="6">
        <f>SUM(M20,K20,I20,G20,E20)</f>
        <v>1260</v>
      </c>
      <c r="O20" s="6">
        <v>17</v>
      </c>
      <c r="P20" s="11" t="s">
        <v>70</v>
      </c>
      <c r="Q20" s="13">
        <v>730</v>
      </c>
      <c r="R20" s="14">
        <f>SUM(Q20,M20,K20,I20,G20,E20)</f>
        <v>1990</v>
      </c>
      <c r="S20" s="23">
        <v>11</v>
      </c>
      <c r="T20" s="11" t="s">
        <v>73</v>
      </c>
      <c r="U20" s="13">
        <v>500</v>
      </c>
      <c r="V20" s="15">
        <f>SUM(U20,Q20,M20,K20,I20,G20)</f>
        <v>2370</v>
      </c>
      <c r="W20" s="19">
        <v>9</v>
      </c>
      <c r="X20" s="11"/>
      <c r="Y20" s="12"/>
      <c r="Z20" s="16">
        <f>SUM(Y20,U20,Q20,M20,K20,I20)</f>
        <v>2120</v>
      </c>
      <c r="AA20" s="21">
        <v>11</v>
      </c>
      <c r="AB20" s="11"/>
      <c r="AC20" s="13">
        <v>400</v>
      </c>
      <c r="AD20" s="4">
        <f>SUM(AC20,Y20,U20,Q20,M20,K20)</f>
        <v>2520</v>
      </c>
      <c r="AE20" s="26">
        <v>9</v>
      </c>
      <c r="AF20" s="11"/>
      <c r="AG20" s="28">
        <v>400</v>
      </c>
      <c r="AH20" s="12"/>
      <c r="AI20" s="4">
        <f>+AH20+AG20+AC20+Y20+U20+Q20+M20</f>
        <v>2680</v>
      </c>
      <c r="AJ20" s="26">
        <v>12</v>
      </c>
      <c r="AK20" s="13">
        <v>300</v>
      </c>
      <c r="AL20" s="4">
        <f>+Q20+U20+Y20+AC20+AG20+AH20+AK20</f>
        <v>2330</v>
      </c>
      <c r="AM20" s="30">
        <v>17</v>
      </c>
      <c r="AN20" s="31"/>
      <c r="AO20" s="31"/>
      <c r="AP20" s="4">
        <f>+U20+Y20+AC20+AG20+AH20+AK20+AN20+AO20</f>
        <v>1600</v>
      </c>
      <c r="AQ20" s="30">
        <v>23</v>
      </c>
      <c r="AR20" s="28">
        <v>200</v>
      </c>
      <c r="AS20" s="31"/>
      <c r="AT20" s="4">
        <f>+Y20+AC20+AG20+AH20+AK20+AN20+AO20+AR20+AS20</f>
        <v>1300</v>
      </c>
      <c r="AU20" s="30">
        <v>28</v>
      </c>
      <c r="AV20" s="31"/>
      <c r="AW20" s="31"/>
      <c r="AX20" s="4">
        <f>+AC20+AG20+AH20+AK20+AN20+AO20+AR20+AS20+AV20+AW20</f>
        <v>1300</v>
      </c>
      <c r="AY20" s="30">
        <v>27</v>
      </c>
      <c r="AZ20" s="35">
        <v>200</v>
      </c>
      <c r="BA20" s="31"/>
      <c r="BB20" s="4">
        <f>+AG20+AH20+AK20+AN20+AO20+AR20+AS20+AV20+AW20+AZ20+BA20</f>
        <v>1100</v>
      </c>
      <c r="BC20" s="30">
        <v>31</v>
      </c>
      <c r="BD20" s="31"/>
      <c r="BE20" s="4">
        <f>+AK20+AN20+AO20+AR20+AS20+AV20+AW20+AZ20+BA20+BD20</f>
        <v>700</v>
      </c>
      <c r="BF20" s="30">
        <v>37</v>
      </c>
      <c r="BG20" s="31"/>
      <c r="BH20" s="4">
        <f>+AN20+AO20+AR20+AS20+AV20+AW20+AZ20+BA20+BD20+BG20</f>
        <v>400</v>
      </c>
      <c r="BI20" s="30">
        <v>43</v>
      </c>
      <c r="BJ20" s="31"/>
      <c r="BK20" s="4">
        <f>+AR20+AS20+AV20+AW20+AZ20+BA20+BD20+BG20+BJ20</f>
        <v>400</v>
      </c>
      <c r="BL20" s="30">
        <v>38</v>
      </c>
      <c r="BM20" s="35">
        <v>100</v>
      </c>
      <c r="BN20" s="31"/>
      <c r="BO20" s="4">
        <f>+AV20+AW20+AZ20+BA20+BD20+BG20+BJ20+BM20+BN20</f>
        <v>300</v>
      </c>
      <c r="BP20" s="30">
        <v>41</v>
      </c>
      <c r="BQ20" s="31"/>
      <c r="BR20" s="4">
        <f>+AZ20+BA20+BD20+BG20+BJ20+BM20+BN20+BQ20</f>
        <v>300</v>
      </c>
      <c r="BS20" s="30">
        <v>43</v>
      </c>
      <c r="BT20" s="31"/>
      <c r="BU20" s="4">
        <f>+BT20+BQ20+BN20+BM20+BJ20+BG20+BD20</f>
        <v>100</v>
      </c>
      <c r="BV20" s="30">
        <v>42</v>
      </c>
      <c r="BW20" s="31"/>
      <c r="BX20" s="4">
        <f>+BT20+BQ20+BN20+BM20+BJ20+BG20+BW20</f>
        <v>100</v>
      </c>
      <c r="BY20" s="30">
        <v>40</v>
      </c>
      <c r="BZ20" s="35">
        <v>200</v>
      </c>
      <c r="CA20" s="13">
        <v>300</v>
      </c>
      <c r="CB20" s="4">
        <f>+BJ20+BM20+BN20+BQ20+BT20+BW20+BZ20+CA20</f>
        <v>600</v>
      </c>
      <c r="CC20" s="30">
        <v>36</v>
      </c>
      <c r="CD20" s="50">
        <v>70</v>
      </c>
      <c r="CE20" s="4">
        <f>+CD20+CA20+BZ20+BW20+BT20+BQ20+BN20+BM20</f>
        <v>670</v>
      </c>
      <c r="CF20" s="30">
        <v>34</v>
      </c>
      <c r="CG20" s="31"/>
      <c r="CH20" s="31"/>
      <c r="CI20" s="4">
        <f>+CG20+CD20+CA20+BZ20+BT20+BQ20+BW20+CH20</f>
        <v>570</v>
      </c>
      <c r="CJ20" s="30">
        <v>35</v>
      </c>
      <c r="CK20" s="31"/>
      <c r="CL20" s="4">
        <f>+CH20+CG20+CD20+CA20+BZ20+BW20+BT20+CK20</f>
        <v>570</v>
      </c>
      <c r="CM20" s="30">
        <v>35</v>
      </c>
      <c r="CN20" s="35">
        <v>200</v>
      </c>
      <c r="CO20" s="31"/>
      <c r="CP20" s="4">
        <f>+CO20+CN20+CK20+CH20+CG20+CD20+CA20+BZ20+BW20</f>
        <v>770</v>
      </c>
      <c r="CQ20" s="30">
        <v>35</v>
      </c>
      <c r="CR20" s="32">
        <v>500</v>
      </c>
      <c r="CS20" s="4">
        <f>+CR20+CO20+CN20+CK20+CH20+CG20+CD20+CA20+BZ20</f>
        <v>1270</v>
      </c>
      <c r="CT20" s="30">
        <v>27</v>
      </c>
      <c r="CU20" s="31">
        <v>450</v>
      </c>
      <c r="CV20" s="4">
        <f>+CU20+CR20+CO20+CN20+CK20+CH20+CG20+CD20</f>
        <v>1220</v>
      </c>
      <c r="CW20" s="30">
        <v>24</v>
      </c>
      <c r="CX20" s="13">
        <v>650</v>
      </c>
      <c r="CY20" s="4">
        <f>+CX20+CU20+CR20+CO20+CN20+CK20+CH20+CG20</f>
        <v>1800</v>
      </c>
      <c r="CZ20" s="30">
        <v>19</v>
      </c>
      <c r="DA20" s="35">
        <v>350</v>
      </c>
      <c r="DB20" s="32">
        <v>500</v>
      </c>
      <c r="DC20" s="4">
        <f>+DB20+DA20+CX20+CU20+CR20+CO20+CN20+CK20</f>
        <v>2650</v>
      </c>
      <c r="DD20" s="26">
        <v>14</v>
      </c>
      <c r="DE20" s="32">
        <v>350</v>
      </c>
      <c r="DF20" s="4">
        <f>+DE20+DB20+DA20+CX20+CU20+CR20+CO20+CN20</f>
        <v>3000</v>
      </c>
      <c r="DG20" s="26">
        <v>11</v>
      </c>
      <c r="DH20" s="35">
        <v>350</v>
      </c>
      <c r="DI20" s="13">
        <v>700</v>
      </c>
      <c r="DJ20" s="4">
        <f>+DI20+DH20+DE20+DB20+DA20+CX20+CU20+CR20</f>
        <v>3850</v>
      </c>
      <c r="DK20" s="26">
        <v>11</v>
      </c>
      <c r="DL20" s="31"/>
      <c r="DM20" s="32">
        <v>500</v>
      </c>
      <c r="DN20" s="4">
        <f>+DM20+DL20+DI20+DH20+DE20+DB20+DA20+CX20+CU20</f>
        <v>3850</v>
      </c>
      <c r="DO20" s="26">
        <v>10</v>
      </c>
      <c r="DP20" s="31"/>
      <c r="DQ20" s="4">
        <f>+DP20+DM20+DL20+DI20+DH20+DE20+DB20+DA20+CX20</f>
        <v>3400</v>
      </c>
      <c r="DR20" s="26">
        <v>11</v>
      </c>
      <c r="DS20" s="32">
        <v>500</v>
      </c>
      <c r="DT20" s="4">
        <f>+DS20+DP20+DM20+DL20+DI20+DH20+DE20+DB20+DA20</f>
        <v>3250</v>
      </c>
      <c r="DU20" s="26">
        <v>13</v>
      </c>
      <c r="DV20" s="13">
        <v>500</v>
      </c>
      <c r="DW20" s="4">
        <f>+DV20+DS20+DP20+DM20+DL20+DI20+DH20+DE20</f>
        <v>2900</v>
      </c>
      <c r="DX20" s="26">
        <v>12</v>
      </c>
      <c r="DY20" s="32">
        <v>210</v>
      </c>
      <c r="DZ20" s="4">
        <f>+DY20+DV20+DS20+DP20+DM20+DL20+DI20+DH20</f>
        <v>2760</v>
      </c>
      <c r="EA20" s="26">
        <v>13</v>
      </c>
      <c r="EB20" s="33">
        <v>700</v>
      </c>
      <c r="EC20" s="31"/>
      <c r="ED20" s="4">
        <f>+EC20+EB20+DY20+DV20+DS20+DP20+DM20+DL20</f>
        <v>2410</v>
      </c>
      <c r="EE20" s="26">
        <v>14</v>
      </c>
      <c r="EF20" s="31"/>
      <c r="EG20" s="4">
        <f>+EF20+EC20+EB20+DY20+DV20+DS20+DP20</f>
        <v>1910</v>
      </c>
      <c r="EH20" s="26">
        <v>16</v>
      </c>
      <c r="EI20" s="31"/>
      <c r="EJ20" s="31"/>
      <c r="EK20" s="4">
        <f>+EJ20+EI20+EF20+EC20+EB20+DY20+DV20+DS20</f>
        <v>1910</v>
      </c>
      <c r="EL20" s="30">
        <v>19</v>
      </c>
      <c r="EM20" s="31"/>
      <c r="EN20" s="4">
        <f>+EM20+EJ20+EI20+EF20+EC20+EB20+DY20+DV20</f>
        <v>1410</v>
      </c>
      <c r="EO20" s="30">
        <v>21</v>
      </c>
      <c r="EP20" s="31"/>
      <c r="EQ20" s="4">
        <f>EP20+EM20+EJ20+EI20+EF20+EC20+EB20+DY20</f>
        <v>910</v>
      </c>
      <c r="ER20" s="30">
        <v>25</v>
      </c>
      <c r="ES20" s="72"/>
      <c r="ET20" s="4">
        <f>EP20+EM20+EJ20+EI20+EF20+EC20+EB20+ES20</f>
        <v>700</v>
      </c>
      <c r="EU20" s="30">
        <v>26</v>
      </c>
      <c r="EV20" s="72"/>
      <c r="EW20" s="4"/>
      <c r="EX20" s="30"/>
      <c r="EY20" s="72"/>
      <c r="EZ20" s="72"/>
      <c r="FA20" s="4"/>
      <c r="FB20" s="30"/>
      <c r="FC20" s="73">
        <v>350</v>
      </c>
      <c r="FD20" s="71">
        <v>530</v>
      </c>
      <c r="FE20" s="4">
        <f>FD20+FC20+EZ20+EY20+EV20+ES20+EP20+EM20</f>
        <v>880</v>
      </c>
      <c r="FF20" s="26">
        <v>22</v>
      </c>
      <c r="FG20" s="71">
        <v>450</v>
      </c>
      <c r="FH20" s="4">
        <f>FG20+FD20+FC20+EZ20+EY20+EV20+ES20+EP20</f>
        <v>1330</v>
      </c>
      <c r="FI20" s="26">
        <v>18</v>
      </c>
      <c r="FJ20" s="71">
        <v>640</v>
      </c>
      <c r="FK20" s="4">
        <f>FJ20+FG20+FD20+FC20+EZ20+EY20+EV20+ES20</f>
        <v>1970</v>
      </c>
      <c r="FL20" s="26">
        <v>17</v>
      </c>
    </row>
    <row r="21" spans="1:168" ht="15">
      <c r="A21" s="25">
        <v>25</v>
      </c>
      <c r="B21" s="1">
        <v>7</v>
      </c>
      <c r="C21" s="17" t="s">
        <v>32</v>
      </c>
      <c r="D21" s="11"/>
      <c r="E21" s="12"/>
      <c r="F21" s="12"/>
      <c r="G21" s="12"/>
      <c r="H21" s="13" t="s">
        <v>56</v>
      </c>
      <c r="I21" s="13">
        <v>400</v>
      </c>
      <c r="J21" s="11" t="s">
        <v>70</v>
      </c>
      <c r="K21" s="13">
        <v>730</v>
      </c>
      <c r="L21" s="11"/>
      <c r="M21" s="12"/>
      <c r="N21" s="6">
        <f>SUM(M21,K21,I21,G21,E21)</f>
        <v>1130</v>
      </c>
      <c r="O21" s="6">
        <v>19</v>
      </c>
      <c r="P21" s="11"/>
      <c r="Q21" s="12"/>
      <c r="R21" s="14">
        <f>SUM(Q21,M21,K21,I21,G21,E21)</f>
        <v>1130</v>
      </c>
      <c r="S21" s="24">
        <v>19</v>
      </c>
      <c r="T21" s="11"/>
      <c r="U21" s="12"/>
      <c r="V21" s="15">
        <f>SUM(U21,Q21,M21,K21,I21,G21)</f>
        <v>1130</v>
      </c>
      <c r="W21" s="20">
        <v>19</v>
      </c>
      <c r="X21" s="11"/>
      <c r="Y21" s="12"/>
      <c r="Z21" s="16">
        <f>SUM(Y21,U21,Q21,M21,K21,I21)</f>
        <v>1130</v>
      </c>
      <c r="AA21" s="22">
        <v>19</v>
      </c>
      <c r="AB21" s="11"/>
      <c r="AC21" s="13">
        <v>900</v>
      </c>
      <c r="AD21" s="4">
        <f>SUM(AC21,Y21,U21,Q21,M21,K21)</f>
        <v>1630</v>
      </c>
      <c r="AE21" s="26">
        <v>14</v>
      </c>
      <c r="AF21" s="11"/>
      <c r="AG21" s="28">
        <v>700</v>
      </c>
      <c r="AH21" s="13">
        <v>1450</v>
      </c>
      <c r="AI21" s="4">
        <f>+AH21+AG21+AC21+Y21+U21+Q21+M21</f>
        <v>3050</v>
      </c>
      <c r="AJ21" s="26">
        <v>9</v>
      </c>
      <c r="AK21" s="13">
        <v>1300</v>
      </c>
      <c r="AL21" s="4">
        <f>+Q21+U21+Y21+AC21+AG21+AH21+AK21</f>
        <v>4350</v>
      </c>
      <c r="AM21" s="26">
        <v>8</v>
      </c>
      <c r="AN21" s="31"/>
      <c r="AO21" s="32">
        <v>900</v>
      </c>
      <c r="AP21" s="4">
        <f>+U21+Y21+AC21+AG21+AH21+AK21+AN21+AO21</f>
        <v>5250</v>
      </c>
      <c r="AQ21" s="26">
        <v>5</v>
      </c>
      <c r="AR21" s="28">
        <v>1000</v>
      </c>
      <c r="AS21" s="32">
        <v>750</v>
      </c>
      <c r="AT21" s="4">
        <f>+Y21+AC21+AG21+AH21+AK21+AN21+AO21+AR21+AS21</f>
        <v>7000</v>
      </c>
      <c r="AU21" s="26">
        <v>2</v>
      </c>
      <c r="AV21" s="31"/>
      <c r="AW21" s="31"/>
      <c r="AX21" s="4">
        <f>+AC21+AG21+AH21+AK21+AN21+AO21+AR21+AS21+AV21+AW21</f>
        <v>7000</v>
      </c>
      <c r="AY21" s="26">
        <v>2</v>
      </c>
      <c r="AZ21" s="35">
        <v>1750</v>
      </c>
      <c r="BA21" s="31"/>
      <c r="BB21" s="4">
        <f>+AG21+AH21+AK21+AN21+AO21+AR21+AS21+AV21+AW21+AZ21+BA21</f>
        <v>7850</v>
      </c>
      <c r="BC21" s="26">
        <v>2</v>
      </c>
      <c r="BD21" s="31"/>
      <c r="BE21" s="4">
        <f>+AK21+AN21+AO21+AR21+AS21+AV21+AW21+AZ21+BA21+BD21</f>
        <v>5700</v>
      </c>
      <c r="BF21" s="26">
        <v>5</v>
      </c>
      <c r="BG21" s="31"/>
      <c r="BH21" s="4">
        <f>+AN21+AO21+AR21+AS21+AV21+AW21+AZ21+BA21+BD21+BG21</f>
        <v>4400</v>
      </c>
      <c r="BI21" s="26">
        <v>7</v>
      </c>
      <c r="BJ21" s="31"/>
      <c r="BK21" s="4">
        <f>+AR21+AS21+AV21+AW21+AZ21+BA21+BD21+BG21+BJ21</f>
        <v>3500</v>
      </c>
      <c r="BL21" s="26">
        <v>9</v>
      </c>
      <c r="BM21" s="35">
        <v>1250</v>
      </c>
      <c r="BN21" s="13">
        <v>710</v>
      </c>
      <c r="BO21" s="4">
        <f>+AV21+AW21+AZ21+BA21+BD21+BG21+BJ21+BM21+BN21</f>
        <v>3710</v>
      </c>
      <c r="BP21" s="26">
        <v>9</v>
      </c>
      <c r="BQ21" s="28">
        <v>1000</v>
      </c>
      <c r="BR21" s="4">
        <f>+AZ21+BA21+BD21+BG21+BJ21+BM21+BN21+BQ21</f>
        <v>4710</v>
      </c>
      <c r="BS21" s="26">
        <v>6</v>
      </c>
      <c r="BT21" s="28">
        <v>900</v>
      </c>
      <c r="BU21" s="4">
        <f>+BT21+BQ21+BN21+BM21+BJ21+BG21+BD21</f>
        <v>3860</v>
      </c>
      <c r="BV21" s="26">
        <v>6</v>
      </c>
      <c r="BW21" s="28">
        <v>900</v>
      </c>
      <c r="BX21" s="4">
        <f>+BT21+BQ21+BN21+BM21+BJ21+BG21+BW21</f>
        <v>4760</v>
      </c>
      <c r="BY21" s="26">
        <v>5</v>
      </c>
      <c r="BZ21" s="35">
        <v>2000</v>
      </c>
      <c r="CA21" s="28">
        <v>900</v>
      </c>
      <c r="CB21" s="4">
        <f>+BJ21+BM21+BN21+BQ21+BT21+BW21+BZ21+CA21</f>
        <v>7660</v>
      </c>
      <c r="CC21" s="26">
        <v>3</v>
      </c>
      <c r="CD21" s="31"/>
      <c r="CE21" s="4">
        <f>+CD21+CA21+BZ21+BW21+BT21+BQ21+BN21+BM21</f>
        <v>7660</v>
      </c>
      <c r="CF21" s="26">
        <v>3</v>
      </c>
      <c r="CG21" s="31"/>
      <c r="CH21" s="35">
        <v>750</v>
      </c>
      <c r="CI21" s="4">
        <f>+CG21+CD21+CA21+BZ21+BT21+BQ21+BW21+CH21</f>
        <v>6450</v>
      </c>
      <c r="CJ21" s="26">
        <v>4</v>
      </c>
      <c r="CK21" s="55"/>
      <c r="CL21" s="4">
        <f>+CH21+CG21+CD21+CA21+BZ21+BW21+BT21+CK21</f>
        <v>5450</v>
      </c>
      <c r="CM21" s="26">
        <v>5</v>
      </c>
      <c r="CN21" s="35">
        <v>350</v>
      </c>
      <c r="CO21" s="32">
        <v>740</v>
      </c>
      <c r="CP21" s="4">
        <f>+CO21+CN21+CK21+CH21+CG21+CD21+CA21+BZ21+BW21</f>
        <v>5640</v>
      </c>
      <c r="CQ21" s="26">
        <v>5</v>
      </c>
      <c r="CR21" s="50">
        <v>650</v>
      </c>
      <c r="CS21" s="4">
        <f>+CR21+CO21+CN21+CK21+CH21+CG21+CD21+CA21+BZ21</f>
        <v>5390</v>
      </c>
      <c r="CT21" s="26">
        <v>8</v>
      </c>
      <c r="CU21" s="55"/>
      <c r="CV21" s="4">
        <f>+CU21+CR21+CO21+CN21+CK21+CH21+CG21+CD21</f>
        <v>2490</v>
      </c>
      <c r="CW21" s="26">
        <v>16</v>
      </c>
      <c r="CX21" s="56"/>
      <c r="CY21" s="4">
        <f>+CX21+CU21+CR21+CO21+CN21+CK21+CH21+CG21</f>
        <v>2490</v>
      </c>
      <c r="CZ21" s="26">
        <v>14</v>
      </c>
      <c r="DA21" s="31"/>
      <c r="DB21" s="31"/>
      <c r="DC21" s="4">
        <f>+DB21+DA21+CX21+CU21+CR21+CO21+CN21+CK21</f>
        <v>1740</v>
      </c>
      <c r="DD21" s="30">
        <v>21</v>
      </c>
      <c r="DE21" s="31"/>
      <c r="DF21" s="4">
        <f>+DE21+DB21+DA21+CX21+CU21+CR21+CO21+CN21</f>
        <v>1740</v>
      </c>
      <c r="DG21" s="30">
        <v>19</v>
      </c>
      <c r="DH21" s="35">
        <v>1000</v>
      </c>
      <c r="DI21" s="31"/>
      <c r="DJ21" s="4">
        <f>+DI21+DH21+DE21+DB21+DA21+CX21+CU21+CR21</f>
        <v>1650</v>
      </c>
      <c r="DK21" s="30">
        <v>17</v>
      </c>
      <c r="DL21" s="35">
        <v>500</v>
      </c>
      <c r="DM21" s="31"/>
      <c r="DN21" s="4">
        <f>+DM21+DL21+DI21+DH21+DE21+DB21+DA21+CX21+CU21</f>
        <v>1500</v>
      </c>
      <c r="DO21" s="30">
        <v>22</v>
      </c>
      <c r="DP21" s="31"/>
      <c r="DQ21" s="4">
        <f>+DP21+DM21+DL21+DI21+DH21+DE21+DB21+DA21+CX21</f>
        <v>1500</v>
      </c>
      <c r="DR21" s="30">
        <v>23</v>
      </c>
      <c r="DS21" s="31"/>
      <c r="DT21" s="4">
        <f>+DS21+DP21+DM21+DL21+DI21+DH21+DE21+DB21+DA21</f>
        <v>1500</v>
      </c>
      <c r="DU21" s="30">
        <v>23</v>
      </c>
      <c r="DV21" s="31"/>
      <c r="DW21" s="4">
        <f>+DV21+DS21+DP21+DM21+DL21+DI21+DH21+DE21</f>
        <v>1500</v>
      </c>
      <c r="DX21" s="30">
        <v>22</v>
      </c>
      <c r="DY21" s="31"/>
      <c r="DZ21" s="4">
        <f>+DY21+DV21+DS21+DP21+DM21+DL21+DI21+DH21</f>
        <v>1500</v>
      </c>
      <c r="EA21" s="30">
        <v>22</v>
      </c>
      <c r="EB21" s="31"/>
      <c r="EC21" s="31"/>
      <c r="ED21" s="4">
        <f>+EC21+EB21+DY21+DV21+DS21+DP21+DM21+DL21</f>
        <v>500</v>
      </c>
      <c r="EE21" s="30">
        <v>30</v>
      </c>
      <c r="EF21" s="31"/>
      <c r="EG21" s="4">
        <f>+EF21+EC21+EB21+DY21+DV21+DS21+DP21</f>
        <v>0</v>
      </c>
      <c r="EH21" s="30" t="s">
        <v>97</v>
      </c>
      <c r="EI21" s="31"/>
      <c r="EJ21" s="31"/>
      <c r="EK21" s="4">
        <f>+EJ21+EI21+EF21+EC21+EB21+DY21+DV21+DS21</f>
        <v>0</v>
      </c>
      <c r="EL21" s="30" t="s">
        <v>97</v>
      </c>
      <c r="EM21" s="31"/>
      <c r="EN21" s="4">
        <f>+EM21+EJ21+EI21+EF21+EC21+EB21+DY21+DV21</f>
        <v>0</v>
      </c>
      <c r="EO21" s="30" t="s">
        <v>97</v>
      </c>
      <c r="EP21" s="31"/>
      <c r="EQ21" s="4"/>
      <c r="ER21" s="30"/>
      <c r="ES21" s="72"/>
      <c r="ET21" s="4"/>
      <c r="EU21" s="30"/>
      <c r="EV21" s="72"/>
      <c r="EW21" s="4"/>
      <c r="EX21" s="30"/>
      <c r="EY21" s="72"/>
      <c r="EZ21" s="72"/>
      <c r="FA21" s="4"/>
      <c r="FB21" s="69"/>
      <c r="FC21" s="73">
        <v>1250</v>
      </c>
      <c r="FD21" s="72"/>
      <c r="FE21" s="4">
        <f>FD21+FC21+EZ21+EY21+EV21+ES21+EP21+EM21</f>
        <v>1250</v>
      </c>
      <c r="FF21" s="26">
        <v>19</v>
      </c>
      <c r="FG21" s="72"/>
      <c r="FH21" s="4">
        <f>FG21+FD21+FC21+EZ21+EY21+EV21+ES21+EP21</f>
        <v>1250</v>
      </c>
      <c r="FI21" s="26">
        <v>19</v>
      </c>
      <c r="FJ21" s="72"/>
      <c r="FK21" s="4">
        <f>FJ21+FG21+FD21+FC21+EZ21+EY21+EV21+ES21</f>
        <v>1250</v>
      </c>
      <c r="FL21" s="26">
        <v>18</v>
      </c>
    </row>
    <row r="22" spans="1:168" ht="15">
      <c r="A22" s="25">
        <v>57</v>
      </c>
      <c r="B22" s="1">
        <v>27</v>
      </c>
      <c r="C22" s="17" t="s">
        <v>147</v>
      </c>
      <c r="D22" s="11" t="s">
        <v>60</v>
      </c>
      <c r="E22" s="13">
        <v>200</v>
      </c>
      <c r="F22" s="11" t="s">
        <v>60</v>
      </c>
      <c r="G22" s="13">
        <v>200</v>
      </c>
      <c r="H22" s="11"/>
      <c r="I22" s="12"/>
      <c r="J22" s="11"/>
      <c r="K22" s="12"/>
      <c r="L22" s="11"/>
      <c r="M22" s="12"/>
      <c r="N22" s="6">
        <f>SUM(M22,K22,I22,G22,E22)</f>
        <v>400</v>
      </c>
      <c r="O22" s="6">
        <v>26</v>
      </c>
      <c r="P22" s="11"/>
      <c r="Q22" s="12"/>
      <c r="R22" s="14">
        <f>SUM(Q22,M22,K22,I22,G22,E22)</f>
        <v>400</v>
      </c>
      <c r="S22" s="24">
        <v>29</v>
      </c>
      <c r="T22" s="11"/>
      <c r="U22" s="12"/>
      <c r="V22" s="15">
        <f>SUM(U22,Q22,M22,K22,I22,G22)</f>
        <v>200</v>
      </c>
      <c r="W22" s="20">
        <v>35</v>
      </c>
      <c r="X22" s="11"/>
      <c r="Y22" s="12"/>
      <c r="Z22" s="16">
        <f>SUM(Y22,U22,Q22,M22,K22,I22)</f>
        <v>0</v>
      </c>
      <c r="AA22" s="22" t="s">
        <v>97</v>
      </c>
      <c r="AB22" s="11"/>
      <c r="AC22" s="12"/>
      <c r="AD22" s="4">
        <f>SUM(AC22,Y22,U22,Q22,M22,K22)</f>
        <v>0</v>
      </c>
      <c r="AE22" s="6" t="s">
        <v>97</v>
      </c>
      <c r="AF22" s="11"/>
      <c r="AG22" s="12"/>
      <c r="AH22" s="12"/>
      <c r="AI22" s="4">
        <f>+AH22+AG22+AC22+Y22+U22+Q22+M22</f>
        <v>0</v>
      </c>
      <c r="AJ22" s="6" t="s">
        <v>97</v>
      </c>
      <c r="AK22" s="12"/>
      <c r="AL22" s="4">
        <f>+Q22+U22+Y22+AC22+AG22+AH22+AK22</f>
        <v>0</v>
      </c>
      <c r="AM22" s="30" t="s">
        <v>97</v>
      </c>
      <c r="AN22" s="31"/>
      <c r="AO22" s="31"/>
      <c r="AP22" s="4">
        <f>+U22+Y22+AC22+AG22+AH22+AK22+AN22+AO22</f>
        <v>0</v>
      </c>
      <c r="AQ22" s="6" t="s">
        <v>97</v>
      </c>
      <c r="AR22" s="31"/>
      <c r="AS22" s="31"/>
      <c r="AT22" s="4">
        <f>+Y22+AC22+AG22+AH22+AK22+AN22+AO22+AR22+AS22</f>
        <v>0</v>
      </c>
      <c r="AU22" s="6" t="s">
        <v>97</v>
      </c>
      <c r="AV22" s="31"/>
      <c r="AW22" s="31"/>
      <c r="AX22" s="4">
        <f>+AC22+AG22+AH22+AK22+AN22+AO22+AR22+AS22+AV22+AW22</f>
        <v>0</v>
      </c>
      <c r="AY22" s="6" t="s">
        <v>97</v>
      </c>
      <c r="AZ22" s="31"/>
      <c r="BA22" s="31"/>
      <c r="BB22" s="4">
        <f>+AG22+AH22+AK22+AN22+AO22+AR22+AS22+AV22+AW22+AZ22+BA22</f>
        <v>0</v>
      </c>
      <c r="BC22" s="6" t="s">
        <v>97</v>
      </c>
      <c r="BD22" s="32">
        <v>200</v>
      </c>
      <c r="BE22" s="4">
        <f>+AK22+AN22+AO22+AR22+AS22+AV22+AW22+AZ22+BA22+BD22</f>
        <v>200</v>
      </c>
      <c r="BF22" s="30">
        <v>50</v>
      </c>
      <c r="BG22" s="32">
        <v>450</v>
      </c>
      <c r="BH22" s="4">
        <f>+AN22+AO22+AR22+AS22+AV22+AW22+AZ22+BA22+BD22+BG22</f>
        <v>650</v>
      </c>
      <c r="BI22" s="30">
        <v>35</v>
      </c>
      <c r="BJ22" s="13">
        <v>640</v>
      </c>
      <c r="BK22" s="4">
        <f>+AR22+AS22+AV22+AW22+AZ22+BA22+BD22+BG22+BJ22</f>
        <v>1290</v>
      </c>
      <c r="BL22" s="30">
        <v>28</v>
      </c>
      <c r="BM22" s="35">
        <v>200</v>
      </c>
      <c r="BN22" s="13">
        <v>400</v>
      </c>
      <c r="BO22" s="4">
        <f>+AV22+AW22+AZ22+BA22+BD22+BG22+BJ22+BM22+BN22</f>
        <v>1890</v>
      </c>
      <c r="BP22" s="30">
        <v>23</v>
      </c>
      <c r="BQ22" s="31"/>
      <c r="BR22" s="4">
        <f>+AZ22+BA22+BD22+BG22+BJ22+BM22+BN22+BQ22</f>
        <v>1890</v>
      </c>
      <c r="BS22" s="30">
        <v>20</v>
      </c>
      <c r="BT22" s="31"/>
      <c r="BU22" s="4">
        <f>+BT22+BQ22+BN22+BM22+BJ22+BG22+BD22</f>
        <v>1890</v>
      </c>
      <c r="BV22" s="30">
        <v>20</v>
      </c>
      <c r="BW22" s="31"/>
      <c r="BX22" s="4">
        <f>+BT22+BQ22+BN22+BM22+BJ22+BG22+BW22</f>
        <v>1690</v>
      </c>
      <c r="BY22" s="30">
        <v>22</v>
      </c>
      <c r="BZ22" s="31"/>
      <c r="CA22" s="31"/>
      <c r="CB22" s="4">
        <f>+BJ22+BM22+BN22+BQ22+BT22+BW22+BZ22+CA22</f>
        <v>1240</v>
      </c>
      <c r="CC22" s="30">
        <v>29</v>
      </c>
      <c r="CD22" s="31"/>
      <c r="CE22" s="4">
        <f>+CD22+CA22+BZ22+BW22+BT22+BQ22+BN22+BM22</f>
        <v>600</v>
      </c>
      <c r="CF22" s="30">
        <v>36</v>
      </c>
      <c r="CG22" s="31"/>
      <c r="CH22" s="31"/>
      <c r="CI22" s="4">
        <f>+CG22+CD22+CA22+BZ22+BT22+BQ22+BW22+CH22</f>
        <v>0</v>
      </c>
      <c r="CJ22" s="30" t="s">
        <v>97</v>
      </c>
      <c r="CK22" s="31"/>
      <c r="CL22" s="4">
        <f>+CH22+CG22+CD22+CA22+BZ22+BW22+BT22+CK22</f>
        <v>0</v>
      </c>
      <c r="CM22" s="30" t="s">
        <v>97</v>
      </c>
      <c r="CN22" s="31"/>
      <c r="CO22" s="31"/>
      <c r="CP22" s="4">
        <f>+CO22+CN22+CK22+CH22+CG22+CD22+CA22+BZ22+BW22</f>
        <v>0</v>
      </c>
      <c r="CQ22" s="30" t="s">
        <v>97</v>
      </c>
      <c r="CR22" s="31"/>
      <c r="CS22" s="4">
        <f>+CR22+CO22+CN22+CK22+CH22+CG22+CD22+CA22+BZ22</f>
        <v>0</v>
      </c>
      <c r="CT22" s="30" t="s">
        <v>97</v>
      </c>
      <c r="CU22" s="31"/>
      <c r="CV22" s="4">
        <f>+CU22+CR22+CO22+CN22+CK22+CH22+CG22+CD22</f>
        <v>0</v>
      </c>
      <c r="CW22" s="30" t="s">
        <v>97</v>
      </c>
      <c r="CX22" s="31"/>
      <c r="CY22" s="4">
        <f>+CX22+CU22+CR22+CO22+CN22+CK22+CH22+CG22</f>
        <v>0</v>
      </c>
      <c r="CZ22" s="30" t="s">
        <v>97</v>
      </c>
      <c r="DA22" s="31"/>
      <c r="DB22" s="31"/>
      <c r="DC22" s="4">
        <f>+DB22+DA22+CX22+CU22+CR22+CO22+CN22+CK22</f>
        <v>0</v>
      </c>
      <c r="DD22" s="30" t="s">
        <v>97</v>
      </c>
      <c r="DE22" s="31"/>
      <c r="DF22" s="4">
        <f>+DE22+DB22+DA22+CX22+CU22+CR22+CO22+CN22</f>
        <v>0</v>
      </c>
      <c r="DG22" s="30" t="s">
        <v>97</v>
      </c>
      <c r="DH22" s="31"/>
      <c r="DI22" s="31"/>
      <c r="DJ22" s="4">
        <f>+DI22+DH22+DE22+DB22+DA22+CX22+CU22+CR22</f>
        <v>0</v>
      </c>
      <c r="DK22" s="30" t="s">
        <v>97</v>
      </c>
      <c r="DL22" s="31"/>
      <c r="DM22" s="31"/>
      <c r="DN22" s="4">
        <f>+DM22+DL22+DI22+DH22+DE22+DB22+DA22+CX22+CU22</f>
        <v>0</v>
      </c>
      <c r="DO22" s="30" t="s">
        <v>97</v>
      </c>
      <c r="DP22" s="31"/>
      <c r="DQ22" s="4">
        <f>+DP22+DM22+DL22+DI22+DH22+DE22+DB22+DA22+CX22</f>
        <v>0</v>
      </c>
      <c r="DR22" s="30" t="s">
        <v>97</v>
      </c>
      <c r="DS22" s="31"/>
      <c r="DT22" s="4">
        <f>+DS22+DP22+DM22+DL22+DI22+DH22+DE22+DB22+DA22</f>
        <v>0</v>
      </c>
      <c r="DU22" s="30" t="s">
        <v>97</v>
      </c>
      <c r="DV22" s="31"/>
      <c r="DW22" s="4">
        <f>+DV22+DS22+DP22+DM22+DL22+DI22+DH22+DE22</f>
        <v>0</v>
      </c>
      <c r="DX22" s="30" t="s">
        <v>97</v>
      </c>
      <c r="DY22" s="31"/>
      <c r="DZ22" s="4">
        <f>+DY22+DV22+DS22+DP22+DM22+DL22+DI22+DH22</f>
        <v>0</v>
      </c>
      <c r="EA22" s="30" t="s">
        <v>97</v>
      </c>
      <c r="EB22" s="31"/>
      <c r="EC22" s="31"/>
      <c r="ED22" s="4">
        <f>+EC22+EB22+DY22+DV22+DS22+DP22+DM22+DL22</f>
        <v>0</v>
      </c>
      <c r="EE22" s="30" t="s">
        <v>97</v>
      </c>
      <c r="EF22" s="31"/>
      <c r="EG22" s="4">
        <f>+EF22+EC22+EB22+DY22+DV22+DS22+DP22</f>
        <v>0</v>
      </c>
      <c r="EH22" s="30" t="s">
        <v>97</v>
      </c>
      <c r="EI22" s="31"/>
      <c r="EJ22" s="31"/>
      <c r="EK22" s="4">
        <f>+EJ22+EI22+EF22+EC22+EB22+DY22+DV22+DS22</f>
        <v>0</v>
      </c>
      <c r="EL22" s="30" t="s">
        <v>97</v>
      </c>
      <c r="EM22" s="13">
        <v>500</v>
      </c>
      <c r="EN22" s="4">
        <f>+EM22+EJ22+EI22+EF22+EC22+EB22+DY22+DV22</f>
        <v>500</v>
      </c>
      <c r="EO22" s="30">
        <v>31</v>
      </c>
      <c r="EP22" s="13">
        <v>660</v>
      </c>
      <c r="EQ22" s="4">
        <f>EP22+EM22+EJ22+EI22+EF22+EC22+EB22+DY22</f>
        <v>1160</v>
      </c>
      <c r="ER22" s="30">
        <v>23</v>
      </c>
      <c r="ES22" s="72"/>
      <c r="ET22" s="4">
        <f>EP22+EM22+EJ22+EI22+EF22+EC22+EB22+ES22</f>
        <v>1160</v>
      </c>
      <c r="EU22" s="30">
        <v>19</v>
      </c>
      <c r="EV22" s="72"/>
      <c r="EW22" s="4">
        <f>EV22+ES22+EP22+EM22+EJ22+EI22+EF22</f>
        <v>1160</v>
      </c>
      <c r="EX22" s="26">
        <v>18</v>
      </c>
      <c r="EY22" s="73">
        <v>500</v>
      </c>
      <c r="EZ22" s="72"/>
      <c r="FA22" s="4">
        <f>EZ22+EY22+EV22+ES22+EP22+EM22+EJ22+EI22</f>
        <v>1660</v>
      </c>
      <c r="FB22" s="26">
        <v>16</v>
      </c>
      <c r="FC22" s="73">
        <v>200</v>
      </c>
      <c r="FD22" s="71">
        <v>400</v>
      </c>
      <c r="FE22" s="4">
        <f>FD22+FC22+EZ22+EY22+EV22+ES22+EP22+EM22</f>
        <v>2260</v>
      </c>
      <c r="FF22" s="26">
        <v>16</v>
      </c>
      <c r="FG22" s="72"/>
      <c r="FH22" s="4">
        <f>FG22+FD22+FC22+EZ22+EY22+EV22+ES22+EP22</f>
        <v>1760</v>
      </c>
      <c r="FI22" s="26">
        <v>17</v>
      </c>
      <c r="FJ22" s="72"/>
      <c r="FK22" s="4">
        <f>FJ22+FG22+FD22+FC22+EZ22+EY22+EV22+ES22</f>
        <v>1100</v>
      </c>
      <c r="FL22" s="26">
        <v>19</v>
      </c>
    </row>
    <row r="23" spans="1:168" ht="15">
      <c r="A23" s="25">
        <v>46</v>
      </c>
      <c r="B23" s="1">
        <v>27</v>
      </c>
      <c r="C23" s="17" t="s">
        <v>192</v>
      </c>
      <c r="D23" s="11" t="s">
        <v>63</v>
      </c>
      <c r="E23" s="13">
        <v>90</v>
      </c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90</v>
      </c>
      <c r="O23" s="6">
        <v>38</v>
      </c>
      <c r="P23" s="11"/>
      <c r="Q23" s="12"/>
      <c r="R23" s="14">
        <f>SUM(Q23,M23,K23,I23,G23,E23)</f>
        <v>90</v>
      </c>
      <c r="S23" s="24">
        <v>44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2"/>
      <c r="AD23" s="4">
        <f>MAX(AC23,Y23,U23,Q23,M23,K23)</f>
        <v>0</v>
      </c>
      <c r="AE23" s="6" t="s">
        <v>97</v>
      </c>
      <c r="AF23" s="11"/>
      <c r="AG23" s="12"/>
      <c r="AH23" s="12"/>
      <c r="AI23" s="4">
        <f>+AH23+AG23+AC23+Y23+U23+Q23+M23</f>
        <v>0</v>
      </c>
      <c r="AJ23" s="6" t="s">
        <v>97</v>
      </c>
      <c r="AK23" s="12"/>
      <c r="AL23" s="4">
        <f>+Q23+U23+Y23+AC23+AG23+AH23+AK23</f>
        <v>0</v>
      </c>
      <c r="AM23" s="30" t="s">
        <v>97</v>
      </c>
      <c r="AN23" s="31"/>
      <c r="AO23" s="31"/>
      <c r="AP23" s="4">
        <f>+U23+Y23+AC23+AG23+AH23+AK23+AN23+AO23</f>
        <v>0</v>
      </c>
      <c r="AQ23" s="6" t="s">
        <v>97</v>
      </c>
      <c r="AR23" s="31"/>
      <c r="AS23" s="31"/>
      <c r="AT23" s="4">
        <f>+Y23+AC23+AG23+AH23+AK23+AN23+AO23+AR23+AS23</f>
        <v>0</v>
      </c>
      <c r="AU23" s="6" t="s">
        <v>97</v>
      </c>
      <c r="AV23" s="31"/>
      <c r="AW23" s="31"/>
      <c r="AX23" s="4">
        <f>+AC23+AG23+AH23+AK23+AN23+AO23+AR23+AS23+AV23+AW23</f>
        <v>0</v>
      </c>
      <c r="AY23" s="6" t="s">
        <v>97</v>
      </c>
      <c r="AZ23" s="31"/>
      <c r="BA23" s="31"/>
      <c r="BB23" s="4">
        <f>+AG23+AH23+AK23+AN23+AO23+AR23+AS23+AV23+AW23+AZ23+BA23</f>
        <v>0</v>
      </c>
      <c r="BC23" s="6" t="s">
        <v>97</v>
      </c>
      <c r="BD23" s="31"/>
      <c r="BE23" s="4">
        <f>+AK23+AN23+AO23+AR23+AS23+AV23+AW23+AZ23+BA23+BD23</f>
        <v>0</v>
      </c>
      <c r="BF23" s="30" t="s">
        <v>97</v>
      </c>
      <c r="BG23" s="31"/>
      <c r="BH23" s="4">
        <f>+AN23+AO23+AR23+AS23+AV23+AW23+AZ23+BA23+BD23+BG23</f>
        <v>0</v>
      </c>
      <c r="BI23" s="30" t="s">
        <v>97</v>
      </c>
      <c r="BJ23" s="31"/>
      <c r="BK23" s="4">
        <f>+AR23+AS23+AV23+AW23+AZ23+BA23+BD23+BG23+BJ23</f>
        <v>0</v>
      </c>
      <c r="BL23" s="30" t="s">
        <v>97</v>
      </c>
      <c r="BM23" s="31"/>
      <c r="BN23" s="31"/>
      <c r="BO23" s="4">
        <f>+AV23+AW23+AZ23+BA23+BD23+BG23+BJ23+BM23+BN23</f>
        <v>0</v>
      </c>
      <c r="BP23" s="30" t="s">
        <v>97</v>
      </c>
      <c r="BQ23" s="31"/>
      <c r="BR23" s="4">
        <f>+AZ23+BA23+BD23+BG23+BJ23+BM23+BN23+BQ23</f>
        <v>0</v>
      </c>
      <c r="BS23" s="30" t="s">
        <v>97</v>
      </c>
      <c r="BT23" s="31"/>
      <c r="BU23" s="4">
        <f>+BT23+BQ23+BN23+BM23+BJ23+BG23+BD23</f>
        <v>0</v>
      </c>
      <c r="BV23" s="30" t="s">
        <v>97</v>
      </c>
      <c r="BW23" s="31"/>
      <c r="BX23" s="4">
        <f>+BT23+BQ23+BN23+BM23+BJ23+BG23+BW23</f>
        <v>0</v>
      </c>
      <c r="BY23" s="30" t="s">
        <v>97</v>
      </c>
      <c r="BZ23" s="31"/>
      <c r="CA23" s="31"/>
      <c r="CB23" s="4">
        <f>+BJ23+BM23+BN23+BQ23+BT23+BW23+BZ23+CA23</f>
        <v>0</v>
      </c>
      <c r="CC23" s="30" t="s">
        <v>97</v>
      </c>
      <c r="CD23" s="31"/>
      <c r="CE23" s="4">
        <f>+CA23+BX23+BU23+BT23+BQ23+BN23+CD23</f>
        <v>0</v>
      </c>
      <c r="CF23" s="30" t="s">
        <v>97</v>
      </c>
      <c r="CG23" s="31"/>
      <c r="CH23" s="31"/>
      <c r="CI23" s="4">
        <f>+CG23+CD23+CA23+BZ23+BT23+BQ23+BW23+CH23</f>
        <v>0</v>
      </c>
      <c r="CJ23" s="30" t="s">
        <v>97</v>
      </c>
      <c r="CK23" s="31"/>
      <c r="CL23" s="4">
        <f>+CH23+CG23+CD23+CA23+BZ23+BW23+BT23+CK23</f>
        <v>0</v>
      </c>
      <c r="CM23" s="30" t="s">
        <v>97</v>
      </c>
      <c r="CN23" s="31"/>
      <c r="CO23" s="31"/>
      <c r="CP23" s="4">
        <f>+CO23+CN23+CK23+CH23+CG23+CD23+CA23+BZ23+BW23</f>
        <v>0</v>
      </c>
      <c r="CQ23" s="30" t="s">
        <v>97</v>
      </c>
      <c r="CR23" s="31"/>
      <c r="CS23" s="4">
        <f>+CR23+CO23+CN23+CK23+CH23+CG23+CD23+CA23+BZ23</f>
        <v>0</v>
      </c>
      <c r="CT23" s="30" t="s">
        <v>97</v>
      </c>
      <c r="CU23" s="31"/>
      <c r="CV23" s="4">
        <f>+CU23+CR23+CO23+CN23+CK23+CH23+CG23+CD23</f>
        <v>0</v>
      </c>
      <c r="CW23" s="30" t="s">
        <v>97</v>
      </c>
      <c r="CX23" s="31"/>
      <c r="CY23" s="4">
        <f>+CX23+CU23+CR23+CO23+CN23+CK23+CH23+CG23</f>
        <v>0</v>
      </c>
      <c r="CZ23" s="30" t="s">
        <v>97</v>
      </c>
      <c r="DA23" s="31"/>
      <c r="DB23" s="31"/>
      <c r="DC23" s="4">
        <f>+DB23+DA23+CX23+CU23+CR23+CO23+CN23+CK23</f>
        <v>0</v>
      </c>
      <c r="DD23" s="30" t="s">
        <v>97</v>
      </c>
      <c r="DE23" s="31"/>
      <c r="DF23" s="4">
        <f>+DE23+DB23+DA23+CX23+CU23+CR23+CO23+CN23</f>
        <v>0</v>
      </c>
      <c r="DG23" s="30" t="s">
        <v>97</v>
      </c>
      <c r="DH23" s="31"/>
      <c r="DI23" s="31"/>
      <c r="DJ23" s="4">
        <f>+DI23+DH23+DE23+DB23+DA23+CX23+CU23+CR23</f>
        <v>0</v>
      </c>
      <c r="DK23" s="30" t="s">
        <v>97</v>
      </c>
      <c r="DL23" s="31"/>
      <c r="DM23" s="31"/>
      <c r="DN23" s="4">
        <f>+DM23+DL23+DI23+DH23+DE23+DB23+DA23+CX23+CU23</f>
        <v>0</v>
      </c>
      <c r="DO23" s="30" t="s">
        <v>97</v>
      </c>
      <c r="DP23" s="31"/>
      <c r="DQ23" s="4">
        <f>+DP23+DM23+DL23+DI23+DH23+DE23+DB23+DA23+CX23</f>
        <v>0</v>
      </c>
      <c r="DR23" s="30" t="s">
        <v>97</v>
      </c>
      <c r="DS23" s="31"/>
      <c r="DT23" s="4">
        <f>+DS23+DP23+DM23+DL23+DI23+DH23+DE23+DB23+DA23</f>
        <v>0</v>
      </c>
      <c r="DU23" s="30" t="s">
        <v>97</v>
      </c>
      <c r="DV23" s="32">
        <v>30</v>
      </c>
      <c r="DW23" s="4">
        <f>+DV23+DS23+DP23+DM23+DL23+DI23+DH23+DE23</f>
        <v>30</v>
      </c>
      <c r="DX23" s="30">
        <v>35</v>
      </c>
      <c r="DY23" s="32">
        <v>130</v>
      </c>
      <c r="DZ23" s="4">
        <f>+DY23+DV23+DS23+DP23+DM23+DL23+DI23+DH23</f>
        <v>160</v>
      </c>
      <c r="EA23" s="30">
        <v>39</v>
      </c>
      <c r="EB23" s="31"/>
      <c r="EC23" s="32">
        <v>50</v>
      </c>
      <c r="ED23" s="4">
        <f>+EC23+EB23+DY23+DV23+DS23+DP23+DM23+DL23</f>
        <v>210</v>
      </c>
      <c r="EE23" s="30">
        <v>38</v>
      </c>
      <c r="EF23" s="31"/>
      <c r="EG23" s="4">
        <f>+EF23+EC23+EB23+DY23+DV23+DS23+DP23</f>
        <v>210</v>
      </c>
      <c r="EH23" s="30">
        <v>36</v>
      </c>
      <c r="EI23" s="31"/>
      <c r="EJ23" s="31"/>
      <c r="EK23" s="4">
        <f>+EJ23+EI23+EF23+EC23+EB23+DY23+DV23+DS23</f>
        <v>210</v>
      </c>
      <c r="EL23" s="30">
        <v>37</v>
      </c>
      <c r="EM23" s="31"/>
      <c r="EN23" s="4">
        <f>+EM23+EJ23+EI23+EF23+EC23+EB23+DY23+DV23</f>
        <v>210</v>
      </c>
      <c r="EO23" s="30">
        <v>38</v>
      </c>
      <c r="EP23" s="31"/>
      <c r="EQ23" s="4">
        <f>EP23+EM23+EJ23+EI23+EF23+EC23+EB23+DY23</f>
        <v>180</v>
      </c>
      <c r="ER23" s="30">
        <v>39</v>
      </c>
      <c r="ES23" s="73">
        <v>300</v>
      </c>
      <c r="ET23" s="4">
        <f>EP23+EM23+EJ23+EI23+EF23+EC23+EB23+ES23</f>
        <v>350</v>
      </c>
      <c r="EU23" s="30">
        <v>36</v>
      </c>
      <c r="EV23" s="71">
        <v>400</v>
      </c>
      <c r="EW23" s="4">
        <f>EV23+ES23+EP23+EM23+EJ23+EI23+EF23</f>
        <v>700</v>
      </c>
      <c r="EX23" s="26">
        <v>23</v>
      </c>
      <c r="EY23" s="72"/>
      <c r="EZ23" s="72"/>
      <c r="FA23" s="4">
        <f>EZ23+EY23+EV23+ES23+EP23+EM23+EJ23+EI23</f>
        <v>700</v>
      </c>
      <c r="FB23" s="26">
        <v>22</v>
      </c>
      <c r="FC23" s="73">
        <v>350</v>
      </c>
      <c r="FD23" s="72"/>
      <c r="FE23" s="4">
        <f>FD23+FC23+EZ23+EY23+EV23+ES23+EP23+EM23</f>
        <v>1050</v>
      </c>
      <c r="FF23" s="26">
        <v>21</v>
      </c>
      <c r="FG23" s="72"/>
      <c r="FH23" s="4">
        <f>FG23+FD23+FC23+EZ23+EY23+EV23+ES23+EP23</f>
        <v>1050</v>
      </c>
      <c r="FI23" s="26">
        <v>21</v>
      </c>
      <c r="FJ23" s="72"/>
      <c r="FK23" s="4">
        <f>FJ23+FG23+FD23+FC23+EZ23+EY23+EV23+ES23</f>
        <v>1050</v>
      </c>
      <c r="FL23" s="26">
        <v>20</v>
      </c>
    </row>
    <row r="24" spans="1:168" ht="15">
      <c r="A24" s="25">
        <v>9</v>
      </c>
      <c r="B24" s="1">
        <v>37</v>
      </c>
      <c r="C24" s="17" t="s">
        <v>210</v>
      </c>
      <c r="D24" s="11" t="s">
        <v>63</v>
      </c>
      <c r="E24" s="13">
        <v>90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90</v>
      </c>
      <c r="O24" s="6">
        <v>38</v>
      </c>
      <c r="P24" s="11"/>
      <c r="Q24" s="12"/>
      <c r="R24" s="14">
        <f>SUM(Q24,M24,K24,I24,G24,E24)</f>
        <v>90</v>
      </c>
      <c r="S24" s="24">
        <v>44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2"/>
      <c r="AD24" s="4">
        <f>MAX(AC24,Y24,U24,Q24,M24,K24)</f>
        <v>0</v>
      </c>
      <c r="AE24" s="6" t="s">
        <v>97</v>
      </c>
      <c r="AF24" s="11"/>
      <c r="AG24" s="12"/>
      <c r="AH24" s="12"/>
      <c r="AI24" s="4">
        <f>+AH24+AG24+AC24+Y24+U24+Q24+M24</f>
        <v>0</v>
      </c>
      <c r="AJ24" s="6" t="s">
        <v>97</v>
      </c>
      <c r="AK24" s="12"/>
      <c r="AL24" s="4">
        <f>+Q24+U24+Y24+AC24+AG24+AH24+AK24</f>
        <v>0</v>
      </c>
      <c r="AM24" s="30" t="s">
        <v>97</v>
      </c>
      <c r="AN24" s="31"/>
      <c r="AO24" s="31"/>
      <c r="AP24" s="4">
        <f>+U24+Y24+AC24+AG24+AH24+AK24+AN24+AO24</f>
        <v>0</v>
      </c>
      <c r="AQ24" s="6" t="s">
        <v>97</v>
      </c>
      <c r="AR24" s="31"/>
      <c r="AS24" s="31"/>
      <c r="AT24" s="4">
        <f>+Y24+AC24+AG24+AH24+AK24+AN24+AO24+AR24+AS24</f>
        <v>0</v>
      </c>
      <c r="AU24" s="6" t="s">
        <v>97</v>
      </c>
      <c r="AV24" s="31"/>
      <c r="AW24" s="31"/>
      <c r="AX24" s="4">
        <f>+AC24+AG24+AH24+AK24+AN24+AO24+AR24+AS24+AV24+AW24</f>
        <v>0</v>
      </c>
      <c r="AY24" s="6" t="s">
        <v>97</v>
      </c>
      <c r="AZ24" s="31"/>
      <c r="BA24" s="31"/>
      <c r="BB24" s="4">
        <f>+AG24+AH24+AK24+AN24+AO24+AR24+AS24+AV24+AW24+AZ24+BA24</f>
        <v>0</v>
      </c>
      <c r="BC24" s="6" t="s">
        <v>97</v>
      </c>
      <c r="BD24" s="31"/>
      <c r="BE24" s="4">
        <f>+AK24+AN24+AO24+AR24+AS24+AV24+AW24+AZ24+BA24+BD24</f>
        <v>0</v>
      </c>
      <c r="BF24" s="30" t="s">
        <v>97</v>
      </c>
      <c r="BG24" s="31"/>
      <c r="BH24" s="4">
        <f>+AN24+AO24+AR24+AS24+AV24+AW24+AZ24+BA24+BD24+BG24</f>
        <v>0</v>
      </c>
      <c r="BI24" s="30" t="s">
        <v>97</v>
      </c>
      <c r="BJ24" s="31"/>
      <c r="BK24" s="4">
        <f>+AR24+AS24+AV24+AW24+AZ24+BA24+BD24+BG24+BJ24</f>
        <v>0</v>
      </c>
      <c r="BL24" s="30" t="s">
        <v>97</v>
      </c>
      <c r="BM24" s="31"/>
      <c r="BN24" s="31"/>
      <c r="BO24" s="4">
        <f>+AV24+AW24+AZ24+BA24+BD24+BG24+BJ24+BM24+BN24</f>
        <v>0</v>
      </c>
      <c r="BP24" s="30" t="s">
        <v>97</v>
      </c>
      <c r="BQ24" s="31"/>
      <c r="BR24" s="4">
        <f>+AZ24+BA24+BD24+BG24+BJ24+BM24+BN24+BQ24</f>
        <v>0</v>
      </c>
      <c r="BS24" s="30" t="s">
        <v>97</v>
      </c>
      <c r="BT24" s="31"/>
      <c r="BU24" s="4">
        <f>+BT24+BQ24+BN24+BM24+BJ24+BG24+BD24</f>
        <v>0</v>
      </c>
      <c r="BV24" s="30" t="s">
        <v>97</v>
      </c>
      <c r="BW24" s="31"/>
      <c r="BX24" s="4">
        <f>+BT24+BQ24+BN24+BM24+BJ24+BG24+BW24</f>
        <v>0</v>
      </c>
      <c r="BY24" s="30" t="s">
        <v>97</v>
      </c>
      <c r="BZ24" s="31"/>
      <c r="CA24" s="31"/>
      <c r="CB24" s="4">
        <f>+BJ24+BM24+BN24+BQ24+BT24+BW24+BZ24+CA24</f>
        <v>0</v>
      </c>
      <c r="CC24" s="30" t="s">
        <v>97</v>
      </c>
      <c r="CD24" s="31"/>
      <c r="CE24" s="4">
        <f>+CA24+BX24+BU24+BT24+BQ24+BN24+CD24</f>
        <v>0</v>
      </c>
      <c r="CF24" s="30" t="s">
        <v>97</v>
      </c>
      <c r="CG24" s="31"/>
      <c r="CH24" s="31"/>
      <c r="CI24" s="4">
        <f>+CG24+CD24+CA24+BZ24+BT24+BQ24+BW24+CH24</f>
        <v>0</v>
      </c>
      <c r="CJ24" s="30" t="s">
        <v>97</v>
      </c>
      <c r="CK24" s="31"/>
      <c r="CL24" s="4">
        <f>+CH24+CG24+CD24+CA24+BZ24+BW24+BT24+CK24</f>
        <v>0</v>
      </c>
      <c r="CM24" s="30" t="s">
        <v>97</v>
      </c>
      <c r="CN24" s="31"/>
      <c r="CO24" s="31"/>
      <c r="CP24" s="4">
        <f>+CO24+CN24+CK24+CH24+CG24+CD24+CA24+BZ24+BW24</f>
        <v>0</v>
      </c>
      <c r="CQ24" s="30" t="s">
        <v>97</v>
      </c>
      <c r="CR24" s="31"/>
      <c r="CS24" s="4">
        <f>+CR24+CO24+CN24+CK24+CH24+CG24+CD24+CA24+BZ24</f>
        <v>0</v>
      </c>
      <c r="CT24" s="30" t="s">
        <v>97</v>
      </c>
      <c r="CU24" s="31"/>
      <c r="CV24" s="4">
        <f>+CU24+CR24+CO24+CN24+CK24+CH24+CG24+CD24</f>
        <v>0</v>
      </c>
      <c r="CW24" s="30" t="s">
        <v>97</v>
      </c>
      <c r="CX24" s="31"/>
      <c r="CY24" s="4">
        <f>+CX24+CU24+CR24+CO24+CN24+CK24+CH24+CG24</f>
        <v>0</v>
      </c>
      <c r="CZ24" s="30" t="s">
        <v>97</v>
      </c>
      <c r="DA24" s="31"/>
      <c r="DB24" s="31"/>
      <c r="DC24" s="4">
        <f>+DB24+DA24+CX24+CU24+CR24+CO24+CN24+CK24</f>
        <v>0</v>
      </c>
      <c r="DD24" s="30" t="s">
        <v>97</v>
      </c>
      <c r="DE24" s="32">
        <v>120</v>
      </c>
      <c r="DF24" s="4">
        <f>+DE24+DB24+DA24+CX24+CU24+CR24+CO24+CN24</f>
        <v>120</v>
      </c>
      <c r="DG24" s="30">
        <v>33</v>
      </c>
      <c r="DH24" s="35">
        <v>200</v>
      </c>
      <c r="DI24" s="31"/>
      <c r="DJ24" s="4">
        <f>+DI24+DH24+DE24+DB24+DA24+CX24+CU24+CR24</f>
        <v>320</v>
      </c>
      <c r="DK24" s="30">
        <v>28</v>
      </c>
      <c r="DL24" s="31"/>
      <c r="DM24" s="31"/>
      <c r="DN24" s="4">
        <f>+DM24+DL24+DI24+DH24+DE24+DB24+DA24+CX24+CU24</f>
        <v>320</v>
      </c>
      <c r="DO24" s="30">
        <v>29</v>
      </c>
      <c r="DP24" s="31"/>
      <c r="DQ24" s="4">
        <f>+DP24+DM24+DL24+DI24+DH24+DE24+DB24+DA24+CX24</f>
        <v>320</v>
      </c>
      <c r="DR24" s="30">
        <v>29</v>
      </c>
      <c r="DS24" s="31"/>
      <c r="DT24" s="4"/>
      <c r="DU24" s="30"/>
      <c r="DV24" s="31"/>
      <c r="DW24" s="4"/>
      <c r="DX24" s="30"/>
      <c r="DY24" s="31"/>
      <c r="DZ24" s="4"/>
      <c r="EA24" s="30"/>
      <c r="EB24" s="31"/>
      <c r="EC24" s="31"/>
      <c r="ED24" s="4"/>
      <c r="EE24" s="30"/>
      <c r="EF24" s="31"/>
      <c r="EG24" s="4"/>
      <c r="EH24" s="30"/>
      <c r="EI24" s="31"/>
      <c r="EJ24" s="31"/>
      <c r="EK24" s="4"/>
      <c r="EL24" s="30"/>
      <c r="EM24" s="31"/>
      <c r="EN24" s="4"/>
      <c r="EO24" s="30"/>
      <c r="EP24" s="31"/>
      <c r="EQ24" s="4"/>
      <c r="ER24" s="30"/>
      <c r="ES24" s="72"/>
      <c r="ET24" s="4"/>
      <c r="EU24" s="30"/>
      <c r="EV24" s="72"/>
      <c r="EW24" s="4"/>
      <c r="EX24" s="30"/>
      <c r="EY24" s="72"/>
      <c r="EZ24" s="71">
        <v>450</v>
      </c>
      <c r="FA24" s="4">
        <f>EZ24+EY24+EV24+ES24+EP24+EM24+EJ24+EI24</f>
        <v>450</v>
      </c>
      <c r="FB24" s="26">
        <v>26</v>
      </c>
      <c r="FC24" s="73">
        <v>350</v>
      </c>
      <c r="FD24" s="72"/>
      <c r="FE24" s="4">
        <f>FD24+FC24+EZ24+EY24+EV24+ES24+EP24+EM24</f>
        <v>800</v>
      </c>
      <c r="FF24" s="26">
        <v>23</v>
      </c>
      <c r="FG24" s="72"/>
      <c r="FH24" s="4">
        <f>FG24+FD24+FC24+EZ24+EY24+EV24+ES24+EP24</f>
        <v>800</v>
      </c>
      <c r="FI24" s="26">
        <v>22</v>
      </c>
      <c r="FJ24" s="72"/>
      <c r="FK24" s="4">
        <f>FJ24+FG24+FD24+FC24+EZ24+EY24+EV24+ES24</f>
        <v>800</v>
      </c>
      <c r="FL24" s="26">
        <v>21</v>
      </c>
    </row>
    <row r="25" spans="1:168" ht="15">
      <c r="A25" s="25">
        <v>12</v>
      </c>
      <c r="B25" s="1">
        <v>55</v>
      </c>
      <c r="C25" s="17" t="s">
        <v>130</v>
      </c>
      <c r="D25" s="11" t="s">
        <v>60</v>
      </c>
      <c r="E25" s="13">
        <v>200</v>
      </c>
      <c r="F25" s="11" t="s">
        <v>60</v>
      </c>
      <c r="G25" s="13">
        <v>200</v>
      </c>
      <c r="H25" s="11"/>
      <c r="I25" s="12"/>
      <c r="J25" s="11"/>
      <c r="K25" s="12"/>
      <c r="L25" s="11"/>
      <c r="M25" s="12"/>
      <c r="N25" s="6">
        <f>SUM(M25,K25,I25,G25,E25)</f>
        <v>400</v>
      </c>
      <c r="O25" s="6">
        <v>26</v>
      </c>
      <c r="P25" s="11"/>
      <c r="Q25" s="12"/>
      <c r="R25" s="14">
        <f>SUM(Q25,M25,K25,I25,G25,E25)</f>
        <v>400</v>
      </c>
      <c r="S25" s="24">
        <v>29</v>
      </c>
      <c r="T25" s="11"/>
      <c r="U25" s="12"/>
      <c r="V25" s="15">
        <f>SUM(U25,Q25,M25,K25,I25,G25)</f>
        <v>200</v>
      </c>
      <c r="W25" s="20">
        <v>35</v>
      </c>
      <c r="X25" s="11"/>
      <c r="Y25" s="12"/>
      <c r="Z25" s="16">
        <f>SUM(Y25,U25,Q25,M25,K25,I25)</f>
        <v>0</v>
      </c>
      <c r="AA25" s="22" t="s">
        <v>97</v>
      </c>
      <c r="AB25" s="11"/>
      <c r="AC25" s="12"/>
      <c r="AD25" s="4">
        <f>SUM(AC25,Y25,U25,Q25,M25,K25)</f>
        <v>0</v>
      </c>
      <c r="AE25" s="6" t="s">
        <v>97</v>
      </c>
      <c r="AF25" s="11"/>
      <c r="AG25" s="12"/>
      <c r="AH25" s="12"/>
      <c r="AI25" s="4">
        <f>+AH25+AG25+AC25+Y25+U25+Q25+M25</f>
        <v>0</v>
      </c>
      <c r="AJ25" s="6" t="s">
        <v>97</v>
      </c>
      <c r="AK25" s="12"/>
      <c r="AL25" s="4">
        <f>+Q25+U25+Y25+AC25+AG25+AH25+AK25</f>
        <v>0</v>
      </c>
      <c r="AM25" s="30" t="s">
        <v>97</v>
      </c>
      <c r="AN25" s="31"/>
      <c r="AO25" s="31"/>
      <c r="AP25" s="4">
        <f>+U25+Y25+AC25+AG25+AH25+AK25+AN25+AO25</f>
        <v>0</v>
      </c>
      <c r="AQ25" s="6" t="s">
        <v>97</v>
      </c>
      <c r="AR25" s="31"/>
      <c r="AS25" s="31"/>
      <c r="AT25" s="4">
        <f>+Y25+AC25+AG25+AH25+AK25+AN25+AO25+AR25+AS25</f>
        <v>0</v>
      </c>
      <c r="AU25" s="6" t="s">
        <v>97</v>
      </c>
      <c r="AV25" s="31"/>
      <c r="AW25" s="32">
        <v>300</v>
      </c>
      <c r="AX25" s="4">
        <f>+AC25+AG25+AH25+AK25+AN25+AO25+AR25+AS25+AV25+AW25</f>
        <v>300</v>
      </c>
      <c r="AY25" s="30">
        <v>43</v>
      </c>
      <c r="AZ25" s="35">
        <v>200</v>
      </c>
      <c r="BA25" s="13">
        <v>150</v>
      </c>
      <c r="BB25" s="4">
        <f>+AG25+AH25+AK25+AN25+AO25+AR25+AS25+AV25+AW25+AZ25+BA25</f>
        <v>650</v>
      </c>
      <c r="BC25" s="30">
        <v>38</v>
      </c>
      <c r="BD25" s="32">
        <v>250</v>
      </c>
      <c r="BE25" s="4">
        <f>+AK25+AN25+AO25+AR25+AS25+AV25+AW25+AZ25+BA25+BD25</f>
        <v>900</v>
      </c>
      <c r="BF25" s="30">
        <v>34</v>
      </c>
      <c r="BG25" s="32">
        <v>90</v>
      </c>
      <c r="BH25" s="4">
        <f>+AN25+AO25+AR25+AS25+AV25+AW25+AZ25+BA25+BD25+BG25</f>
        <v>990</v>
      </c>
      <c r="BI25" s="30">
        <v>30</v>
      </c>
      <c r="BJ25" s="32">
        <v>200</v>
      </c>
      <c r="BK25" s="4">
        <f>+AR25+AS25+AV25+AW25+AZ25+BA25+BD25+BG25+BJ25</f>
        <v>1190</v>
      </c>
      <c r="BL25" s="30">
        <v>30</v>
      </c>
      <c r="BM25" s="35">
        <v>200</v>
      </c>
      <c r="BN25" s="34">
        <v>450</v>
      </c>
      <c r="BO25" s="4">
        <f>+AV25+AW25+AZ25+BA25+BD25+BG25+BJ25+BM25+BN25</f>
        <v>1840</v>
      </c>
      <c r="BP25" s="30">
        <v>24</v>
      </c>
      <c r="BQ25" s="32">
        <v>150</v>
      </c>
      <c r="BR25" s="4">
        <f>+AZ25+BA25+BD25+BG25+BJ25+BM25+BN25+BQ25</f>
        <v>1690</v>
      </c>
      <c r="BS25" s="30">
        <v>24</v>
      </c>
      <c r="BT25" s="32">
        <v>150</v>
      </c>
      <c r="BU25" s="4">
        <f>+BT25+BQ25+BN25+BM25+BJ25+BG25+BD25</f>
        <v>1490</v>
      </c>
      <c r="BV25" s="30">
        <v>26</v>
      </c>
      <c r="BW25" s="32">
        <v>300</v>
      </c>
      <c r="BX25" s="4">
        <f>+BT25+BQ25+BN25+BM25+BJ25+BG25+BW25</f>
        <v>1540</v>
      </c>
      <c r="BY25" s="30">
        <v>24</v>
      </c>
      <c r="BZ25" s="35">
        <v>400</v>
      </c>
      <c r="CA25" s="13">
        <v>90</v>
      </c>
      <c r="CB25" s="4">
        <f>+BJ25+BM25+BN25+BQ25+BT25+BW25+BZ25+CA25</f>
        <v>1940</v>
      </c>
      <c r="CC25" s="30">
        <v>24</v>
      </c>
      <c r="CD25" s="50">
        <v>300</v>
      </c>
      <c r="CE25" s="4">
        <f>+CD25+CA25+BZ25+BW25+BT25+BQ25+BN25+BM25</f>
        <v>2040</v>
      </c>
      <c r="CF25" s="30">
        <v>22</v>
      </c>
      <c r="CG25" s="31"/>
      <c r="CH25" s="31"/>
      <c r="CI25" s="4">
        <f>+CG25+CD25+CA25+BZ25+BT25+BQ25+BW25+CH25</f>
        <v>1390</v>
      </c>
      <c r="CJ25" s="30">
        <v>26</v>
      </c>
      <c r="CK25" s="31"/>
      <c r="CL25" s="4">
        <f>+CH25+CG25+CD25+CA25+BZ25+BW25+BT25+CK25</f>
        <v>1240</v>
      </c>
      <c r="CM25" s="30">
        <v>26</v>
      </c>
      <c r="CN25" s="31"/>
      <c r="CO25" s="31"/>
      <c r="CP25" s="4">
        <f>+CO25+CN25+CK25+CH25+CG25+CD25+CA25+BZ25+BW25</f>
        <v>1090</v>
      </c>
      <c r="CQ25" s="30">
        <v>29</v>
      </c>
      <c r="CR25" s="31"/>
      <c r="CS25" s="4">
        <f>+CR25+CO25+CN25+CK25+CH25+CG25+CD25+CA25+BZ25</f>
        <v>790</v>
      </c>
      <c r="CT25" s="30">
        <v>35</v>
      </c>
      <c r="CU25" s="31"/>
      <c r="CV25" s="4">
        <f>+CU25+CR25+CO25+CN25+CK25+CH25+CG25+CD25</f>
        <v>300</v>
      </c>
      <c r="CW25" s="30">
        <v>36</v>
      </c>
      <c r="CX25" s="31"/>
      <c r="CY25" s="4">
        <f>+CX25+CU25+CR25+CO25+CN25+CK25+CH25+CG25</f>
        <v>0</v>
      </c>
      <c r="CZ25" s="30" t="s">
        <v>97</v>
      </c>
      <c r="DA25" s="31"/>
      <c r="DB25" s="31"/>
      <c r="DC25" s="4">
        <f>+DB25+DA25+CX25+CU25+CR25+CO25+CN25+CK25</f>
        <v>0</v>
      </c>
      <c r="DD25" s="30" t="s">
        <v>97</v>
      </c>
      <c r="DE25" s="31"/>
      <c r="DF25" s="4">
        <f>+DE25+DB25+DA25+CX25+CU25+CR25+CO25+CN25</f>
        <v>0</v>
      </c>
      <c r="DG25" s="30" t="s">
        <v>97</v>
      </c>
      <c r="DH25" s="31"/>
      <c r="DI25" s="31"/>
      <c r="DJ25" s="4">
        <f>+DI25+DH25+DE25+DB25+DA25+CX25+CU25+CR25</f>
        <v>0</v>
      </c>
      <c r="DK25" s="30" t="s">
        <v>97</v>
      </c>
      <c r="DL25" s="31"/>
      <c r="DM25" s="31"/>
      <c r="DN25" s="4">
        <f>+DM25+DL25+DI25+DH25+DE25+DB25+DA25+CX25+CU25</f>
        <v>0</v>
      </c>
      <c r="DO25" s="30" t="s">
        <v>97</v>
      </c>
      <c r="DP25" s="31"/>
      <c r="DQ25" s="4">
        <f>+DP25+DM25+DL25+DI25+DH25+DE25+DB25+DA25+CX25</f>
        <v>0</v>
      </c>
      <c r="DR25" s="30" t="s">
        <v>97</v>
      </c>
      <c r="DS25" s="31"/>
      <c r="DT25" s="4">
        <f>+DS25+DP25+DM25+DL25+DI25+DH25+DE25+DB25+DA25</f>
        <v>0</v>
      </c>
      <c r="DU25" s="30" t="s">
        <v>97</v>
      </c>
      <c r="DV25" s="31"/>
      <c r="DW25" s="4">
        <f>+DV25+DS25+DP25+DM25+DL25+DI25+DH25+DE25</f>
        <v>0</v>
      </c>
      <c r="DX25" s="30" t="s">
        <v>97</v>
      </c>
      <c r="DY25" s="31"/>
      <c r="DZ25" s="4">
        <f>+DY25+DV25+DS25+DP25+DM25+DL25+DI25+DH25</f>
        <v>0</v>
      </c>
      <c r="EA25" s="30" t="s">
        <v>97</v>
      </c>
      <c r="EB25" s="31"/>
      <c r="EC25" s="31"/>
      <c r="ED25" s="4">
        <f>+EC25+EB25+DY25+DV25+DS25+DP25+DM25+DL25</f>
        <v>0</v>
      </c>
      <c r="EE25" s="30" t="s">
        <v>97</v>
      </c>
      <c r="EF25" s="31"/>
      <c r="EG25" s="4">
        <f>+EF25+EC25+EB25+DY25+DV25+DS25+DP25</f>
        <v>0</v>
      </c>
      <c r="EH25" s="30" t="s">
        <v>97</v>
      </c>
      <c r="EI25" s="31"/>
      <c r="EJ25" s="31"/>
      <c r="EK25" s="4">
        <f>+EJ25+EI25+EF25+EC25+EB25+DY25+DV25+DS25</f>
        <v>0</v>
      </c>
      <c r="EL25" s="30" t="s">
        <v>97</v>
      </c>
      <c r="EM25" s="31"/>
      <c r="EN25" s="4">
        <f>+EM25+EJ25+EI25+EF25+EC25+EB25+DY25+DV25</f>
        <v>0</v>
      </c>
      <c r="EO25" s="30" t="s">
        <v>97</v>
      </c>
      <c r="EP25" s="31"/>
      <c r="EQ25" s="4"/>
      <c r="ER25" s="30"/>
      <c r="ES25" s="72"/>
      <c r="ET25" s="4"/>
      <c r="EU25" s="30"/>
      <c r="EV25" s="72"/>
      <c r="EW25" s="4"/>
      <c r="EX25" s="30"/>
      <c r="EY25" s="72"/>
      <c r="EZ25" s="72"/>
      <c r="FA25" s="4"/>
      <c r="FB25" s="30"/>
      <c r="FC25" s="72"/>
      <c r="FD25" s="71">
        <v>450</v>
      </c>
      <c r="FE25" s="4">
        <f>FD25+FC25+EZ25+EY25+EV25+ES25+EP25+EM25</f>
        <v>450</v>
      </c>
      <c r="FF25" s="26">
        <v>25</v>
      </c>
      <c r="FG25" s="73">
        <v>350</v>
      </c>
      <c r="FH25" s="4">
        <f>FG25+FD25+FC25+EZ25+EY25+EV25+ES25+EP25</f>
        <v>800</v>
      </c>
      <c r="FI25" s="26">
        <v>23</v>
      </c>
      <c r="FJ25" s="72"/>
      <c r="FK25" s="4">
        <f>FJ25+FG25+FD25+FC25+EZ25+EY25+EV25+ES25</f>
        <v>800</v>
      </c>
      <c r="FL25" s="26">
        <v>22</v>
      </c>
    </row>
    <row r="26" spans="1:168" ht="15">
      <c r="A26" s="62"/>
      <c r="B26" s="62"/>
      <c r="C26" s="17" t="s">
        <v>11</v>
      </c>
      <c r="D26" s="11"/>
      <c r="E26" s="12"/>
      <c r="F26" s="11" t="s">
        <v>62</v>
      </c>
      <c r="G26" s="13">
        <v>120</v>
      </c>
      <c r="H26" s="11" t="s">
        <v>62</v>
      </c>
      <c r="I26" s="13">
        <v>120</v>
      </c>
      <c r="J26" s="11" t="s">
        <v>62</v>
      </c>
      <c r="K26" s="13">
        <v>190</v>
      </c>
      <c r="L26" s="11" t="s">
        <v>56</v>
      </c>
      <c r="M26" s="13">
        <v>400</v>
      </c>
      <c r="N26" s="6">
        <f>SUM(M26,K26,I26,G26,E26)</f>
        <v>830</v>
      </c>
      <c r="O26" s="6">
        <v>20</v>
      </c>
      <c r="P26" s="11" t="s">
        <v>79</v>
      </c>
      <c r="Q26" s="13">
        <v>130</v>
      </c>
      <c r="R26" s="14">
        <f>SUM(Q26,M26,K26,I26,G26,E26)</f>
        <v>960</v>
      </c>
      <c r="S26" s="24">
        <v>22</v>
      </c>
      <c r="T26" s="11"/>
      <c r="U26" s="12"/>
      <c r="V26" s="15">
        <f>SUM(U26,Q26,M26,K26,I26,G26)</f>
        <v>960</v>
      </c>
      <c r="W26" s="20">
        <v>22</v>
      </c>
      <c r="X26" s="11"/>
      <c r="Y26" s="12"/>
      <c r="Z26" s="16">
        <f>SUM(Y26,U26,Q26,M26,K26,I26)</f>
        <v>840</v>
      </c>
      <c r="AA26" s="22">
        <v>24</v>
      </c>
      <c r="AB26" s="11"/>
      <c r="AC26" s="12"/>
      <c r="AD26" s="4">
        <f>SUM(AC26,Y26,U26,Q26,M26,K26)</f>
        <v>720</v>
      </c>
      <c r="AE26" s="6">
        <v>25</v>
      </c>
      <c r="AF26" s="11"/>
      <c r="AG26" s="28">
        <v>400</v>
      </c>
      <c r="AH26" s="12"/>
      <c r="AI26" s="4">
        <f>+AH26+AG26+AC26+Y26+U26+Q26+M26</f>
        <v>930</v>
      </c>
      <c r="AJ26" s="6">
        <v>27</v>
      </c>
      <c r="AK26" s="13">
        <v>120</v>
      </c>
      <c r="AL26" s="4">
        <f>+Q26+U26+Y26+AC26+AG26+AH26+AK26</f>
        <v>650</v>
      </c>
      <c r="AM26" s="30">
        <v>31</v>
      </c>
      <c r="AN26" s="31"/>
      <c r="AO26" s="32">
        <v>240</v>
      </c>
      <c r="AP26" s="4">
        <f>+U26+Y26+AC26+AG26+AH26+AK26+AN26+AO26</f>
        <v>760</v>
      </c>
      <c r="AQ26" s="30">
        <v>28</v>
      </c>
      <c r="AR26" s="28">
        <v>350</v>
      </c>
      <c r="AS26" s="32">
        <v>700</v>
      </c>
      <c r="AT26" s="4">
        <f>+Y26+AC26+AG26+AH26+AK26+AN26+AO26+AR26+AS26</f>
        <v>1810</v>
      </c>
      <c r="AU26" s="30">
        <v>22</v>
      </c>
      <c r="AV26" s="31"/>
      <c r="AW26" s="32">
        <v>400</v>
      </c>
      <c r="AX26" s="4">
        <f>+AC26+AG26+AH26+AK26+AN26+AO26+AR26+AS26+AV26+AW26</f>
        <v>2210</v>
      </c>
      <c r="AY26" s="30">
        <v>18</v>
      </c>
      <c r="AZ26" s="35">
        <v>200</v>
      </c>
      <c r="BA26" s="13">
        <v>300</v>
      </c>
      <c r="BB26" s="4">
        <f>+AG26+AH26+AK26+AN26+AO26+AR26+AS26+AV26+AW26+AZ26+BA26</f>
        <v>2710</v>
      </c>
      <c r="BC26" s="30">
        <v>18</v>
      </c>
      <c r="BD26" s="32">
        <v>300</v>
      </c>
      <c r="BE26" s="4">
        <f>+AK26+AN26+AO26+AR26+AS26+AV26+AW26+AZ26+BA26+BD26</f>
        <v>2610</v>
      </c>
      <c r="BF26" s="26">
        <v>16</v>
      </c>
      <c r="BG26" s="32">
        <v>120</v>
      </c>
      <c r="BH26" s="4">
        <f>+AN26+AO26+AR26+AS26+AV26+AW26+AZ26+BA26+BD26+BG26</f>
        <v>2610</v>
      </c>
      <c r="BI26" s="26">
        <v>15</v>
      </c>
      <c r="BJ26" s="32">
        <v>150</v>
      </c>
      <c r="BK26" s="4">
        <f>+AR26+AS26+AV26+AW26+AZ26+BA26+BD26+BG26+BJ26</f>
        <v>2520</v>
      </c>
      <c r="BL26" s="26">
        <v>15</v>
      </c>
      <c r="BM26" s="35">
        <v>200</v>
      </c>
      <c r="BN26" s="32">
        <v>400</v>
      </c>
      <c r="BO26" s="4">
        <f>+AV26+AW26+AZ26+BA26+BD26+BG26+BJ26+BM26+BN26</f>
        <v>2070</v>
      </c>
      <c r="BP26" s="30">
        <v>20</v>
      </c>
      <c r="BQ26" s="32">
        <v>190</v>
      </c>
      <c r="BR26" s="4">
        <f>+AZ26+BA26+BD26+BG26+BJ26+BM26+BN26+BQ26</f>
        <v>1860</v>
      </c>
      <c r="BS26" s="30">
        <v>21</v>
      </c>
      <c r="BT26" s="32">
        <v>300</v>
      </c>
      <c r="BU26" s="4">
        <f>+BT26+BQ26+BN26+BM26+BJ26+BG26+BD26</f>
        <v>1660</v>
      </c>
      <c r="BV26" s="30">
        <v>21</v>
      </c>
      <c r="BW26" s="32">
        <v>90</v>
      </c>
      <c r="BX26" s="4">
        <f>+BT26+BQ26+BN26+BM26+BJ26+BG26+BW26</f>
        <v>1450</v>
      </c>
      <c r="BY26" s="30">
        <v>26</v>
      </c>
      <c r="BZ26" s="35">
        <v>700</v>
      </c>
      <c r="CA26" s="31"/>
      <c r="CB26" s="4">
        <f>+BJ26+BM26+BN26+BQ26+BT26+BW26+BZ26+CA26</f>
        <v>2030</v>
      </c>
      <c r="CC26" s="30">
        <v>22</v>
      </c>
      <c r="CD26" s="31"/>
      <c r="CE26" s="4">
        <f>+CD26+CA26+BZ26+BW26+BT26+BQ26+BN26+BM26</f>
        <v>1880</v>
      </c>
      <c r="CF26" s="30">
        <v>24</v>
      </c>
      <c r="CG26" s="31"/>
      <c r="CH26" s="31"/>
      <c r="CI26" s="4">
        <f>+CG26+CD26+CA26+BZ26+BT26+BQ26+BW26+CH26</f>
        <v>1280</v>
      </c>
      <c r="CJ26" s="30">
        <v>27</v>
      </c>
      <c r="CK26" s="31"/>
      <c r="CL26" s="4">
        <f>+CH26+CG26+CD26+CA26+BZ26+BW26+BT26+CK26</f>
        <v>1090</v>
      </c>
      <c r="CM26" s="30">
        <v>27</v>
      </c>
      <c r="CN26" s="35">
        <v>350</v>
      </c>
      <c r="CO26" s="31"/>
      <c r="CP26" s="4">
        <f>+CO26+CN26+CK26+CH26+CG26+CD26+CA26+BZ26+BW26</f>
        <v>1140</v>
      </c>
      <c r="CQ26" s="30">
        <v>28</v>
      </c>
      <c r="CR26" s="31"/>
      <c r="CS26" s="4">
        <f>+CR26+CO26+CN26+CK26+CH26+CG26+CD26+CA26+BZ26</f>
        <v>1050</v>
      </c>
      <c r="CT26" s="30">
        <v>30</v>
      </c>
      <c r="CU26" s="31"/>
      <c r="CV26" s="4">
        <f>+CU26+CR26+CO26+CN26+CK26+CH26+CG26+CD26</f>
        <v>350</v>
      </c>
      <c r="CW26" s="30">
        <v>35</v>
      </c>
      <c r="CX26" s="31"/>
      <c r="CY26" s="4">
        <f>+CX26+CU26+CR26+CO26+CN26+CK26+CH26+CG26</f>
        <v>350</v>
      </c>
      <c r="CZ26" s="30">
        <v>35</v>
      </c>
      <c r="DA26" s="31"/>
      <c r="DB26" s="31"/>
      <c r="DC26" s="4">
        <f>+DB26+DA26+CX26+CU26+CR26+CO26+CN26+CK26</f>
        <v>350</v>
      </c>
      <c r="DD26" s="30">
        <v>33</v>
      </c>
      <c r="DE26" s="34">
        <v>350</v>
      </c>
      <c r="DF26" s="4">
        <f>+DE26+DB26+DA26+CX26+CU26+CR26+CO26+CN26</f>
        <v>700</v>
      </c>
      <c r="DG26" s="30">
        <v>27</v>
      </c>
      <c r="DH26" s="35">
        <v>200</v>
      </c>
      <c r="DI26" s="13">
        <v>250</v>
      </c>
      <c r="DJ26" s="4">
        <f>+DI26+DH26+DE26+DB26+DA26+CX26+CU26+CR26</f>
        <v>800</v>
      </c>
      <c r="DK26" s="30">
        <v>24</v>
      </c>
      <c r="DL26" s="31"/>
      <c r="DM26" s="13">
        <v>350</v>
      </c>
      <c r="DN26" s="4">
        <f>+DM26+DL26+DI26+DH26+DE26+DB26+DA26+CX26+CU26</f>
        <v>1150</v>
      </c>
      <c r="DO26" s="30">
        <v>25</v>
      </c>
      <c r="DP26" s="32">
        <v>500</v>
      </c>
      <c r="DQ26" s="4">
        <f>+DP26+DM26+DL26+DI26+DH26+DE26+DB26+DA26+CX26</f>
        <v>1650</v>
      </c>
      <c r="DR26" s="30">
        <v>22</v>
      </c>
      <c r="DS26" s="32">
        <v>400</v>
      </c>
      <c r="DT26" s="4">
        <f>+DS26+DP26+DM26+DL26+DI26+DH26+DE26+DB26+DA26</f>
        <v>2050</v>
      </c>
      <c r="DU26" s="30">
        <v>21</v>
      </c>
      <c r="DV26" s="32">
        <v>350</v>
      </c>
      <c r="DW26" s="4">
        <f>+DV26+DS26+DP26+DM26+DL26+DI26+DH26+DE26</f>
        <v>2400</v>
      </c>
      <c r="DX26" s="26">
        <v>16</v>
      </c>
      <c r="DY26" s="32">
        <v>170</v>
      </c>
      <c r="DZ26" s="4">
        <f>+DY26+DV26+DS26+DP26+DM26+DL26+DI26+DH26</f>
        <v>2220</v>
      </c>
      <c r="EA26" s="26">
        <v>15</v>
      </c>
      <c r="EB26" s="33">
        <v>400</v>
      </c>
      <c r="EC26" s="31"/>
      <c r="ED26" s="4">
        <f>+EC26+EB26+DY26+DV26+DS26+DP26+DM26+DL26</f>
        <v>2170</v>
      </c>
      <c r="EE26" s="30">
        <v>17</v>
      </c>
      <c r="EF26" s="31"/>
      <c r="EG26" s="4">
        <f>+EF26+EC26+EB26+DY26+DV26+DS26+DP26</f>
        <v>1820</v>
      </c>
      <c r="EH26" s="30">
        <v>18</v>
      </c>
      <c r="EI26" s="33">
        <v>350</v>
      </c>
      <c r="EJ26" s="32">
        <v>350</v>
      </c>
      <c r="EK26" s="4">
        <f>+EJ26+EI26+EF26+EC26+EB26+DY26+DV26+DS26</f>
        <v>2020</v>
      </c>
      <c r="EL26" s="26">
        <v>16</v>
      </c>
      <c r="EM26" s="31"/>
      <c r="EN26" s="4">
        <f>+EM26+EJ26+EI26+EF26+EC26+EB26+DY26+DV26</f>
        <v>1620</v>
      </c>
      <c r="EO26" s="30">
        <v>18</v>
      </c>
      <c r="EP26" s="31">
        <v>500</v>
      </c>
      <c r="EQ26" s="4">
        <f>EP26+EM26+EJ26+EI26+EF26+EC26+EB26+DY26</f>
        <v>1770</v>
      </c>
      <c r="ER26" s="30">
        <v>17</v>
      </c>
      <c r="ES26" s="71">
        <v>450</v>
      </c>
      <c r="ET26" s="4">
        <f>EP26+EM26+EJ26+EI26+EF26+EC26+EB26+ES26</f>
        <v>2050</v>
      </c>
      <c r="EU26" s="26">
        <v>16</v>
      </c>
      <c r="EV26" s="72"/>
      <c r="EW26" s="4">
        <f>EV26+ES26+EP26+EM26+EJ26+EI26+EF26</f>
        <v>1650</v>
      </c>
      <c r="EX26" s="26">
        <v>15</v>
      </c>
      <c r="EY26" s="72"/>
      <c r="EZ26" s="72"/>
      <c r="FA26" s="4">
        <f>EZ26+EY26+EV26+ES26+EP26+EM26+EJ26+EI26</f>
        <v>1650</v>
      </c>
      <c r="FB26" s="26">
        <v>17</v>
      </c>
      <c r="FC26" s="73">
        <v>200</v>
      </c>
      <c r="FD26" s="72"/>
      <c r="FE26" s="4">
        <f>FD26+FC26+EZ26+EY26+EV26+ES26+EP26+EM26</f>
        <v>1150</v>
      </c>
      <c r="FF26" s="26">
        <v>20</v>
      </c>
      <c r="FG26" s="72"/>
      <c r="FH26" s="4">
        <f>FG26+FD26+FC26+EZ26+EY26+EV26+ES26+EP26</f>
        <v>1150</v>
      </c>
      <c r="FI26" s="26">
        <v>20</v>
      </c>
      <c r="FJ26" s="72"/>
      <c r="FK26" s="4">
        <f>FJ26+FG26+FD26+FC26+EZ26+EY26+EV26+ES26</f>
        <v>650</v>
      </c>
      <c r="FL26" s="26">
        <v>23</v>
      </c>
    </row>
    <row r="27" spans="1:168" ht="15">
      <c r="A27" s="25">
        <v>56</v>
      </c>
      <c r="B27" s="1">
        <v>36</v>
      </c>
      <c r="C27" s="17" t="s">
        <v>204</v>
      </c>
      <c r="D27" s="11" t="s">
        <v>61</v>
      </c>
      <c r="E27" s="13">
        <v>150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150</v>
      </c>
      <c r="O27" s="6">
        <v>36</v>
      </c>
      <c r="P27" s="11"/>
      <c r="Q27" s="12"/>
      <c r="R27" s="14">
        <f>SUM(Q27,M27,K27,I27,G27,E27)</f>
        <v>150</v>
      </c>
      <c r="S27" s="24">
        <v>41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SUM(AC27,Y27,U27,Q27,M27,K27)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+CD27+CA27+BZ27+BW27+BT27+BQ27+BN27+BM27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1"/>
      <c r="DZ27" s="4">
        <f>+DY27+DV27+DS27+DP27+DM27+DL27+DI27+DH27</f>
        <v>0</v>
      </c>
      <c r="EA27" s="30" t="s">
        <v>97</v>
      </c>
      <c r="EB27" s="31"/>
      <c r="EC27" s="32">
        <v>30</v>
      </c>
      <c r="ED27" s="4">
        <f>+EC27+EB27+DY27+DV27+DS27+DP27+DM27+DL27</f>
        <v>30</v>
      </c>
      <c r="EE27" s="30">
        <v>44</v>
      </c>
      <c r="EF27" s="32">
        <v>350</v>
      </c>
      <c r="EG27" s="4">
        <f>+EF27+EC27+EB27+DY27+DV27+DS27+DP27</f>
        <v>380</v>
      </c>
      <c r="EH27" s="30">
        <v>31</v>
      </c>
      <c r="EI27" s="33">
        <v>350</v>
      </c>
      <c r="EJ27" s="32">
        <v>200</v>
      </c>
      <c r="EK27" s="4">
        <f>+EJ27+EI27+EF27+EC27+EB27+DY27+DV27+DS27</f>
        <v>930</v>
      </c>
      <c r="EL27" s="30">
        <v>26</v>
      </c>
      <c r="EM27" s="31"/>
      <c r="EN27" s="4">
        <f>+EM27+EJ27+EI27+EF27+EC27+EB27+DY27+DV27</f>
        <v>930</v>
      </c>
      <c r="EO27" s="30">
        <v>24</v>
      </c>
      <c r="EP27" s="31"/>
      <c r="EQ27" s="4">
        <f>EP27+EM27+EJ27+EI27+EF27+EC27+EB27+DY27</f>
        <v>930</v>
      </c>
      <c r="ER27" s="30">
        <v>24</v>
      </c>
      <c r="ES27" s="73">
        <v>400</v>
      </c>
      <c r="ET27" s="4">
        <f>EP27+EM27+EJ27+EI27+EF27+EC27+EB27+ES27</f>
        <v>1330</v>
      </c>
      <c r="EU27" s="30">
        <v>18</v>
      </c>
      <c r="EV27" s="72"/>
      <c r="EW27" s="4">
        <f>EV27+ES27+EP27+EM27+EJ27+EI27+EF27</f>
        <v>1300</v>
      </c>
      <c r="EX27" s="26">
        <v>16</v>
      </c>
      <c r="EY27" s="72"/>
      <c r="EZ27" s="71">
        <v>0</v>
      </c>
      <c r="FA27" s="4">
        <f>EZ27+EY27+EV27+ES27+EP27+EM27+EJ27+EI27</f>
        <v>950</v>
      </c>
      <c r="FB27" s="26">
        <v>20</v>
      </c>
      <c r="FC27" s="73">
        <v>200</v>
      </c>
      <c r="FD27" s="72"/>
      <c r="FE27" s="4">
        <f>FD27+FC27+EZ27+EY27+EV27+ES27+EP27+EM27</f>
        <v>600</v>
      </c>
      <c r="FF27" s="26">
        <v>24</v>
      </c>
      <c r="FG27" s="72"/>
      <c r="FH27" s="4">
        <f>FG27+FD27+FC27+EZ27+EY27+EV27+ES27+EP27</f>
        <v>600</v>
      </c>
      <c r="FI27" s="26">
        <v>24</v>
      </c>
      <c r="FJ27" s="72"/>
      <c r="FK27" s="4">
        <f>FJ27+FG27+FD27+FC27+EZ27+EY27+EV27+ES27</f>
        <v>600</v>
      </c>
      <c r="FL27" s="26">
        <v>24</v>
      </c>
    </row>
    <row r="28" spans="1:168" ht="15">
      <c r="A28" s="25">
        <v>57</v>
      </c>
      <c r="B28" s="1">
        <v>27</v>
      </c>
      <c r="C28" s="17" t="s">
        <v>208</v>
      </c>
      <c r="D28" s="11" t="s">
        <v>61</v>
      </c>
      <c r="E28" s="13">
        <v>150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150</v>
      </c>
      <c r="O28" s="6">
        <v>36</v>
      </c>
      <c r="P28" s="11"/>
      <c r="Q28" s="12"/>
      <c r="R28" s="14">
        <f>SUM(Q28,M28,K28,I28,G28,E28)</f>
        <v>150</v>
      </c>
      <c r="S28" s="24">
        <v>41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SUM(AC28,Y28,U28,Q28,M28,K28)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>
        <f>+AN28+AO28+AR28+AS28+AV28+AW28+AZ28+BA28+BD28+BG28</f>
        <v>0</v>
      </c>
      <c r="BI28" s="30" t="s">
        <v>97</v>
      </c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31"/>
      <c r="CB28" s="4">
        <f>+BJ28+BM28+BN28+BQ28+BT28+BW28+BZ28+CA28</f>
        <v>0</v>
      </c>
      <c r="CC28" s="30" t="s">
        <v>97</v>
      </c>
      <c r="CD28" s="31"/>
      <c r="CE28" s="4">
        <f>+CD28+CA28+BZ28+BW28+BT28+BQ28+BN28+BM28</f>
        <v>0</v>
      </c>
      <c r="CF28" s="30" t="s">
        <v>97</v>
      </c>
      <c r="CG28" s="31"/>
      <c r="CH28" s="31"/>
      <c r="CI28" s="4">
        <f>+CG28+CD28+CA28+BZ28+BT28+BQ28+BW28+CH28</f>
        <v>0</v>
      </c>
      <c r="CJ28" s="30" t="s">
        <v>97</v>
      </c>
      <c r="CK28" s="31"/>
      <c r="CL28" s="4">
        <f>+CH28+CG28+CD28+CA28+BZ28+BW28+BT28+CK28</f>
        <v>0</v>
      </c>
      <c r="CM28" s="30" t="s">
        <v>97</v>
      </c>
      <c r="CN28" s="31"/>
      <c r="CO28" s="31"/>
      <c r="CP28" s="4">
        <f>+CO28+CN28+CK28+CH28+CG28+CD28+CA28+BZ28+BW28</f>
        <v>0</v>
      </c>
      <c r="CQ28" s="30" t="s">
        <v>97</v>
      </c>
      <c r="CR28" s="31"/>
      <c r="CS28" s="4">
        <f>+CR28+CO28+CN28+CK28+CH28+CG28+CD28+CA28+BZ28</f>
        <v>0</v>
      </c>
      <c r="CT28" s="30" t="s">
        <v>97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1"/>
      <c r="DW28" s="4">
        <f>+DV28+DS28+DP28+DM28+DL28+DI28+DH28+DE28</f>
        <v>0</v>
      </c>
      <c r="DX28" s="30" t="s">
        <v>97</v>
      </c>
      <c r="DY28" s="31"/>
      <c r="DZ28" s="4">
        <f>+DY28+DV28+DS28+DP28+DM28+DL28+DI28+DH28</f>
        <v>0</v>
      </c>
      <c r="EA28" s="30" t="s">
        <v>97</v>
      </c>
      <c r="EB28" s="31"/>
      <c r="EC28" s="31"/>
      <c r="ED28" s="4">
        <f>+EC28+EB28+DY28+DV28+DS28+DP28+DM28+DL28</f>
        <v>0</v>
      </c>
      <c r="EE28" s="30" t="s">
        <v>97</v>
      </c>
      <c r="EF28" s="31"/>
      <c r="EG28" s="4">
        <f>+EF28+EC28+EB28+DY28+DV28+DS28+DP28</f>
        <v>0</v>
      </c>
      <c r="EH28" s="30" t="s">
        <v>97</v>
      </c>
      <c r="EI28" s="31"/>
      <c r="EJ28" s="31"/>
      <c r="EK28" s="4">
        <f>+EJ28+EI28+EF28+EC28+EB28+DY28+DV28+DS28</f>
        <v>0</v>
      </c>
      <c r="EL28" s="30" t="s">
        <v>97</v>
      </c>
      <c r="EM28" s="31"/>
      <c r="EN28" s="4">
        <f>+EM28+EJ28+EI28+EF28+EC28+EB28+DY28+DV28</f>
        <v>0</v>
      </c>
      <c r="EO28" s="30" t="s">
        <v>97</v>
      </c>
      <c r="EP28" s="31">
        <v>300</v>
      </c>
      <c r="EQ28" s="4">
        <f>EP28+EM28+EJ28+EI28+EF28+EC28+EB28+DY28</f>
        <v>300</v>
      </c>
      <c r="ER28" s="30">
        <v>37</v>
      </c>
      <c r="ES28" s="72"/>
      <c r="ET28" s="4">
        <f>EP28+EM28+EJ28+EI28+EF28+EC28+EB28+ES28</f>
        <v>300</v>
      </c>
      <c r="EU28" s="30">
        <v>38</v>
      </c>
      <c r="EV28" s="72"/>
      <c r="EW28" s="4">
        <f>EV28+ES28+EP28+EM28+EJ28+EI28+EF28</f>
        <v>300</v>
      </c>
      <c r="EX28" s="26">
        <v>27</v>
      </c>
      <c r="EY28" s="72"/>
      <c r="EZ28" s="72"/>
      <c r="FA28" s="4">
        <f>EZ28+EY28+EV28+ES28+EP28+EM28+EJ28+EI28</f>
        <v>300</v>
      </c>
      <c r="FB28" s="30">
        <v>28</v>
      </c>
      <c r="FC28" s="72"/>
      <c r="FD28" s="72"/>
      <c r="FE28" s="4">
        <f>FD28+FC28+EZ28+EY28+EV28+ES28+EP28+EM28</f>
        <v>300</v>
      </c>
      <c r="FF28" s="26">
        <v>26</v>
      </c>
      <c r="FG28" s="72"/>
      <c r="FH28" s="4">
        <f>FG28+FD28+FC28+EZ28+EY28+EV28+ES28+EP28</f>
        <v>300</v>
      </c>
      <c r="FI28" s="26">
        <v>25</v>
      </c>
      <c r="FJ28" s="72"/>
      <c r="FK28" s="4"/>
      <c r="FL28" s="26">
        <v>25</v>
      </c>
    </row>
    <row r="29" spans="1:168" ht="15">
      <c r="A29" s="62"/>
      <c r="B29" s="62"/>
      <c r="C29" s="17" t="s">
        <v>31</v>
      </c>
      <c r="D29" s="11"/>
      <c r="E29" s="12"/>
      <c r="F29" s="11"/>
      <c r="G29" s="12"/>
      <c r="H29" s="11" t="s">
        <v>66</v>
      </c>
      <c r="I29" s="13">
        <v>700</v>
      </c>
      <c r="J29" s="11" t="s">
        <v>74</v>
      </c>
      <c r="K29" s="13">
        <v>1450</v>
      </c>
      <c r="L29" s="11" t="s">
        <v>69</v>
      </c>
      <c r="M29" s="13">
        <v>1150</v>
      </c>
      <c r="N29" s="6">
        <f>SUM(M29,K29,I29,G29,E29)</f>
        <v>3300</v>
      </c>
      <c r="O29" s="26">
        <v>4</v>
      </c>
      <c r="P29" s="11"/>
      <c r="Q29" s="12"/>
      <c r="R29" s="14">
        <f>SUM(Q29,M29,K29,I29,G29,E29)</f>
        <v>3300</v>
      </c>
      <c r="S29" s="23">
        <v>5</v>
      </c>
      <c r="T29" s="11" t="s">
        <v>74</v>
      </c>
      <c r="U29" s="13">
        <v>1450</v>
      </c>
      <c r="V29" s="15">
        <f>SUM(U29,Q29,M29,K29,I29,G29)</f>
        <v>4750</v>
      </c>
      <c r="W29" s="19">
        <v>2</v>
      </c>
      <c r="X29" s="11" t="s">
        <v>86</v>
      </c>
      <c r="Y29" s="13">
        <v>1100</v>
      </c>
      <c r="Z29" s="16">
        <f>SUM(Y29,U29,Q29,M29,K29,I29)</f>
        <v>5850</v>
      </c>
      <c r="AA29" s="21">
        <v>2</v>
      </c>
      <c r="AB29" s="11"/>
      <c r="AC29" s="13">
        <v>1100</v>
      </c>
      <c r="AD29" s="4">
        <f>SUM(AC29,Y29,U29,Q29,M29,K29)</f>
        <v>6250</v>
      </c>
      <c r="AE29" s="26">
        <v>1</v>
      </c>
      <c r="AF29" s="11"/>
      <c r="AG29" s="28">
        <v>1250</v>
      </c>
      <c r="AH29" s="12"/>
      <c r="AI29" s="4">
        <f>+AH29+AG29+AC29+Y29+U29+Q29+M29</f>
        <v>6050</v>
      </c>
      <c r="AJ29" s="26">
        <v>4</v>
      </c>
      <c r="AK29" s="12"/>
      <c r="AL29" s="4">
        <f>+Q29+U29+Y29+AC29+AG29+AH29+AK29</f>
        <v>4900</v>
      </c>
      <c r="AM29" s="26">
        <v>6</v>
      </c>
      <c r="AN29" s="32">
        <v>700</v>
      </c>
      <c r="AO29" s="32">
        <v>1000</v>
      </c>
      <c r="AP29" s="4">
        <f>+U29+Y29+AC29+AG29+AH29+AK29+AN29+AO29</f>
        <v>6600</v>
      </c>
      <c r="AQ29" s="26">
        <v>4</v>
      </c>
      <c r="AR29" s="28">
        <v>1750</v>
      </c>
      <c r="AS29" s="31"/>
      <c r="AT29" s="4">
        <f>+Y29+AC29+AG29+AH29+AK29+AN29+AO29+AR29+AS29</f>
        <v>6900</v>
      </c>
      <c r="AU29" s="26">
        <v>4</v>
      </c>
      <c r="AV29" s="31"/>
      <c r="AW29" s="31"/>
      <c r="AX29" s="4">
        <f>+AC29+AG29+AH29+AK29+AN29+AO29+AR29+AS29+AV29+AW29</f>
        <v>5800</v>
      </c>
      <c r="AY29" s="26">
        <v>6</v>
      </c>
      <c r="AZ29" s="34">
        <f>625+250</f>
        <v>875</v>
      </c>
      <c r="BA29" s="33">
        <v>1200</v>
      </c>
      <c r="BB29" s="4">
        <f>+AG29+AH29+AK29+AN29+AO29+AR29+AS29+AV29+AW29+AZ29+BA29</f>
        <v>6775</v>
      </c>
      <c r="BC29" s="26">
        <v>7</v>
      </c>
      <c r="BD29" s="13">
        <v>1150</v>
      </c>
      <c r="BE29" s="4">
        <f>+AK29+AN29+AO29+AR29+AS29+AV29+AW29+AZ29+BA29+BD29</f>
        <v>6675</v>
      </c>
      <c r="BF29" s="26">
        <v>2</v>
      </c>
      <c r="BG29" s="31"/>
      <c r="BH29" s="4">
        <f>+AN29+AO29+AR29+AS29+AV29+AW29+AZ29+BA29+BD29+BG29</f>
        <v>6675</v>
      </c>
      <c r="BI29" s="26">
        <v>2</v>
      </c>
      <c r="BJ29" s="34">
        <v>1000</v>
      </c>
      <c r="BK29" s="4">
        <f>+AR29+AS29+AV29+AW29+AZ29+BA29+BD29+BG29+BJ29</f>
        <v>5975</v>
      </c>
      <c r="BL29" s="26">
        <v>3</v>
      </c>
      <c r="BM29" s="35">
        <v>1750</v>
      </c>
      <c r="BN29" s="34">
        <v>1400</v>
      </c>
      <c r="BO29" s="4">
        <f>+AV29+AW29+AZ29+BA29+BD29+BG29+BJ29+BM29+BN29</f>
        <v>7375</v>
      </c>
      <c r="BP29" s="26">
        <v>1</v>
      </c>
      <c r="BQ29" s="34">
        <v>900</v>
      </c>
      <c r="BR29" s="4">
        <f>+AZ29+BA29+BD29+BG29+BJ29+BM29+BN29+BQ29</f>
        <v>8275</v>
      </c>
      <c r="BS29" s="26">
        <v>1</v>
      </c>
      <c r="BT29" s="34">
        <v>900</v>
      </c>
      <c r="BU29" s="4">
        <f>+BT29+BQ29+BN29+BM29+BJ29+BG29+BD29</f>
        <v>7100</v>
      </c>
      <c r="BV29" s="26">
        <v>1</v>
      </c>
      <c r="BW29" s="31"/>
      <c r="BX29" s="4">
        <f>+BT29+BQ29+BN29+BM29+BJ29+BG29+BW29</f>
        <v>5950</v>
      </c>
      <c r="BY29" s="26">
        <v>2</v>
      </c>
      <c r="BZ29" s="33">
        <v>2250</v>
      </c>
      <c r="CA29" s="34">
        <v>760</v>
      </c>
      <c r="CB29" s="4">
        <f>+BJ29+BM29+BN29+BQ29+BT29+BW29+BZ29+CA29</f>
        <v>8960</v>
      </c>
      <c r="CC29" s="26">
        <v>1</v>
      </c>
      <c r="CD29" s="32">
        <v>1200</v>
      </c>
      <c r="CE29" s="4">
        <f>+CD29+CA29+BZ29+BW29+BT29+BQ29+BN29+BM29</f>
        <v>9160</v>
      </c>
      <c r="CF29" s="26">
        <v>1</v>
      </c>
      <c r="CG29" s="31"/>
      <c r="CH29" s="35">
        <v>850</v>
      </c>
      <c r="CI29" s="4">
        <f>+CG29+CD29+CA29+BZ29+BT29+BQ29+BW29+CH29</f>
        <v>6860</v>
      </c>
      <c r="CJ29" s="26">
        <v>3</v>
      </c>
      <c r="CK29" s="55"/>
      <c r="CL29" s="4">
        <f>+CH29+CG29+CD29+CA29+BZ29+BW29+BT29+CK29</f>
        <v>5960</v>
      </c>
      <c r="CM29" s="26">
        <v>3</v>
      </c>
      <c r="CN29" s="35">
        <v>1750</v>
      </c>
      <c r="CO29" s="56"/>
      <c r="CP29" s="4">
        <f>+CO29+CN29+CK29+CH29+CG29+CD29+CA29+BZ29+BW29</f>
        <v>6810</v>
      </c>
      <c r="CQ29" s="26">
        <v>3</v>
      </c>
      <c r="CR29" s="56"/>
      <c r="CS29" s="4">
        <f>+CR29+CO29+CN29+CK29+CH29+CG29+CD29+CA29+BZ29</f>
        <v>6810</v>
      </c>
      <c r="CT29" s="26">
        <v>3</v>
      </c>
      <c r="CU29" s="56"/>
      <c r="CV29" s="4">
        <f>+CU29+CR29+CO29+CN29+CK29+CH29+CG29+CD29</f>
        <v>3800</v>
      </c>
      <c r="CW29" s="26">
        <v>12</v>
      </c>
      <c r="CX29" s="56"/>
      <c r="CY29" s="4">
        <f>+CX29+CU29+CR29+CO29+CN29+CK29+CH29+CG29</f>
        <v>2600</v>
      </c>
      <c r="CZ29" s="26">
        <v>13</v>
      </c>
      <c r="DA29" s="34">
        <f>555+625</f>
        <v>1180</v>
      </c>
      <c r="DB29" s="59"/>
      <c r="DC29" s="4">
        <f>+DB29+DA29+CX29+CU29+CR29+CO29+CN29+CK29</f>
        <v>2930</v>
      </c>
      <c r="DD29" s="26">
        <v>12</v>
      </c>
      <c r="DE29" s="31"/>
      <c r="DF29" s="4">
        <f>+DE29+DB29+DA29+CX29+CU29+CR29+CO29+CN29</f>
        <v>2930</v>
      </c>
      <c r="DG29" s="26">
        <v>12</v>
      </c>
      <c r="DH29" s="35">
        <v>350</v>
      </c>
      <c r="DI29" s="31"/>
      <c r="DJ29" s="4">
        <f>+DI29+DH29+DE29+DB29+DA29+CX29+CU29+CR29</f>
        <v>1530</v>
      </c>
      <c r="DK29" s="30">
        <v>19</v>
      </c>
      <c r="DL29" s="67">
        <v>1750</v>
      </c>
      <c r="DM29" s="31"/>
      <c r="DN29" s="4">
        <f>+DM29+DL29+DI29+DH29+DE29+DB29+DA29+CX29+CU29</f>
        <v>3280</v>
      </c>
      <c r="DO29" s="26">
        <v>12</v>
      </c>
      <c r="DP29" s="31"/>
      <c r="DQ29" s="4">
        <f>+DP29+DM29+DL29+DI29+DH29+DE29+DB29+DA29+CX29</f>
        <v>3280</v>
      </c>
      <c r="DR29" s="26">
        <v>12</v>
      </c>
      <c r="DS29" s="31"/>
      <c r="DT29" s="4">
        <f>+DS29+DP29+DM29+DL29+DI29+DH29+DE29+DB29+DA29</f>
        <v>3280</v>
      </c>
      <c r="DU29" s="26">
        <v>12</v>
      </c>
      <c r="DV29" s="31"/>
      <c r="DW29" s="4">
        <f>+DV29+DS29+DP29+DM29+DL29+DI29+DH29+DE29</f>
        <v>2100</v>
      </c>
      <c r="DX29" s="30">
        <v>20</v>
      </c>
      <c r="DY29" s="31"/>
      <c r="DZ29" s="4">
        <f>+DY29+DV29+DS29+DP29+DM29+DL29+DI29+DH29</f>
        <v>2100</v>
      </c>
      <c r="EA29" s="30">
        <v>17</v>
      </c>
      <c r="EB29" s="33">
        <v>2000</v>
      </c>
      <c r="EC29" s="31"/>
      <c r="ED29" s="4">
        <f>+EC29+EB29+DY29+DV29+DS29+DP29+DM29+DL29</f>
        <v>3750</v>
      </c>
      <c r="EE29" s="26">
        <v>10</v>
      </c>
      <c r="EF29" s="31"/>
      <c r="EG29" s="4">
        <f>+EF29+EC29+EB29+DY29+DV29+DS29+DP29</f>
        <v>2000</v>
      </c>
      <c r="EH29" s="26">
        <v>14</v>
      </c>
      <c r="EI29" s="31"/>
      <c r="EJ29" s="31"/>
      <c r="EK29" s="4">
        <f>+EJ29+EI29+EF29+EC29+EB29+DY29+DV29+DS29</f>
        <v>2000</v>
      </c>
      <c r="EL29" s="30">
        <v>17</v>
      </c>
      <c r="EM29" s="34">
        <v>1250</v>
      </c>
      <c r="EN29" s="4">
        <f>+EM29+EJ29+EI29+EF29+EC29+EB29+DY29+DV29</f>
        <v>3250</v>
      </c>
      <c r="EO29" s="26">
        <v>11</v>
      </c>
      <c r="EP29" s="34"/>
      <c r="EQ29" s="4">
        <f>EP29+EM29+EJ29+EI29+EF29+EC29+EB29+DY29</f>
        <v>3250</v>
      </c>
      <c r="ER29" s="26">
        <v>12</v>
      </c>
      <c r="ES29" s="72"/>
      <c r="ET29" s="4">
        <f>EP29+EM29+EJ29+EI29+EF29+EC29+EB29+ES29</f>
        <v>3250</v>
      </c>
      <c r="EU29" s="26">
        <v>14</v>
      </c>
      <c r="EV29" s="72"/>
      <c r="EW29" s="4">
        <f>EV29+ES29+EP29+EM29+EJ29+EI29+EF29</f>
        <v>1250</v>
      </c>
      <c r="EX29" s="26">
        <v>17</v>
      </c>
      <c r="EY29" s="72"/>
      <c r="EZ29" s="72"/>
      <c r="FA29" s="4">
        <f>EZ29+EY29+EV29+ES29+EP29+EM29+EJ29+EI29</f>
        <v>1250</v>
      </c>
      <c r="FB29" s="26">
        <v>19</v>
      </c>
      <c r="FC29" s="72"/>
      <c r="FD29" s="72"/>
      <c r="FE29" s="4">
        <f>FD29+FC29+EZ29+EY29+EV29+ES29+EP29+EM29</f>
        <v>1250</v>
      </c>
      <c r="FF29" s="26">
        <v>18</v>
      </c>
      <c r="FG29" s="72"/>
      <c r="FH29" s="4"/>
      <c r="FI29" s="26"/>
      <c r="FJ29" s="72"/>
      <c r="FK29" s="4"/>
      <c r="FL29" s="26"/>
    </row>
    <row r="30" spans="1:168" ht="15">
      <c r="A30" s="25">
        <v>24</v>
      </c>
      <c r="B30" s="1"/>
      <c r="C30" s="17" t="s">
        <v>105</v>
      </c>
      <c r="D30" s="11" t="s">
        <v>79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97</v>
      </c>
      <c r="P30" s="11"/>
      <c r="Q30" s="12"/>
      <c r="R30" s="14">
        <f>SUM(Q30,M30,K30,I30,G30,E30)</f>
        <v>0</v>
      </c>
      <c r="S30" s="24" t="s">
        <v>97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3">
        <v>20</v>
      </c>
      <c r="AD30" s="4">
        <f>MAX(AC30,Y30,U30,Q30,M30,K30)</f>
        <v>20</v>
      </c>
      <c r="AE30" s="6">
        <v>46</v>
      </c>
      <c r="AF30" s="11"/>
      <c r="AG30" s="28">
        <v>200</v>
      </c>
      <c r="AH30" s="13">
        <v>50</v>
      </c>
      <c r="AI30" s="4">
        <f>+AH30+AG30+AC30+Y30+U30+Q30+M30</f>
        <v>270</v>
      </c>
      <c r="AJ30" s="6">
        <v>39</v>
      </c>
      <c r="AK30" s="13">
        <v>70</v>
      </c>
      <c r="AL30" s="4">
        <f>+Q30+U30+Y30+AC30+AG30+AH30+AK30</f>
        <v>340</v>
      </c>
      <c r="AM30" s="30">
        <v>38</v>
      </c>
      <c r="AN30" s="31"/>
      <c r="AO30" s="32">
        <v>40</v>
      </c>
      <c r="AP30" s="4">
        <f>+U30+Y30+AC30+AG30+AH30+AK30+AN30+AO30</f>
        <v>380</v>
      </c>
      <c r="AQ30" s="30">
        <v>40</v>
      </c>
      <c r="AR30" s="28">
        <v>200</v>
      </c>
      <c r="AS30" s="32">
        <v>70</v>
      </c>
      <c r="AT30" s="4">
        <f>+Y30+AC30+AG30+AH30+AK30+AN30+AO30+AR30+AS30</f>
        <v>650</v>
      </c>
      <c r="AU30" s="30">
        <v>32</v>
      </c>
      <c r="AV30" s="31"/>
      <c r="AW30" s="32">
        <v>150</v>
      </c>
      <c r="AX30" s="4">
        <f>+AC30+AG30+AH30+AK30+AN30+AO30+AR30+AS30+AV30+AW30</f>
        <v>800</v>
      </c>
      <c r="AY30" s="30">
        <v>30</v>
      </c>
      <c r="AZ30" s="35">
        <v>100</v>
      </c>
      <c r="BA30" s="13">
        <v>90</v>
      </c>
      <c r="BB30" s="4">
        <f>+AG30+AH30+AK30+AN30+AO30+AR30+AS30+AV30+AW30+AZ30+BA30</f>
        <v>970</v>
      </c>
      <c r="BC30" s="30">
        <v>34</v>
      </c>
      <c r="BD30" s="32">
        <v>350</v>
      </c>
      <c r="BE30" s="4">
        <f>+AK30+AN30+AO30+AR30+AS30+AV30+AW30+AZ30+BA30+BD30</f>
        <v>1070</v>
      </c>
      <c r="BF30" s="30">
        <v>29</v>
      </c>
      <c r="BG30" s="32">
        <v>400</v>
      </c>
      <c r="BH30" s="4">
        <f>+AN30+AO30+AR30+AS30+AV30+AW30+AZ30+BA30+BD30+BG30</f>
        <v>1400</v>
      </c>
      <c r="BI30" s="30">
        <v>28</v>
      </c>
      <c r="BJ30" s="32">
        <v>300</v>
      </c>
      <c r="BK30" s="4">
        <f>+AR30+AS30+AV30+AW30+AZ30+BA30+BD30+BG30+BJ30</f>
        <v>1660</v>
      </c>
      <c r="BL30" s="30">
        <v>25</v>
      </c>
      <c r="BM30" s="35">
        <v>200</v>
      </c>
      <c r="BN30" s="32">
        <v>90</v>
      </c>
      <c r="BO30" s="4">
        <f>+AV30+AW30+AZ30+BA30+BD30+BG30+BJ30+BM30+BN30</f>
        <v>1680</v>
      </c>
      <c r="BP30" s="30">
        <v>25</v>
      </c>
      <c r="BQ30" s="32">
        <v>300</v>
      </c>
      <c r="BR30" s="4">
        <f>+AZ30+BA30+BD30+BG30+BJ30+BM30+BN30+BQ30</f>
        <v>1830</v>
      </c>
      <c r="BS30" s="30">
        <v>22</v>
      </c>
      <c r="BT30" s="32">
        <v>400</v>
      </c>
      <c r="BU30" s="4">
        <f>+BT30+BQ30+BN30+BM30+BJ30+BG30+BD30</f>
        <v>2040</v>
      </c>
      <c r="BV30" s="30">
        <v>17</v>
      </c>
      <c r="BW30" s="32">
        <v>450</v>
      </c>
      <c r="BX30" s="4">
        <f>+BT30+BQ30+BN30+BM30+BJ30+BG30+BW30</f>
        <v>2140</v>
      </c>
      <c r="BY30" s="30">
        <v>21</v>
      </c>
      <c r="BZ30" s="35">
        <v>400</v>
      </c>
      <c r="CA30" s="28">
        <v>500</v>
      </c>
      <c r="CB30" s="4">
        <f>+BJ30+BM30+BN30+BQ30+BT30+BW30+BZ30+CA30</f>
        <v>2640</v>
      </c>
      <c r="CC30" s="30">
        <v>20</v>
      </c>
      <c r="CD30" s="32">
        <v>400</v>
      </c>
      <c r="CE30" s="4">
        <f>+CD30+CA30+BZ30+BW30+BT30+BQ30+BN30+BM30</f>
        <v>2740</v>
      </c>
      <c r="CF30" s="30">
        <v>20</v>
      </c>
      <c r="CG30" s="32">
        <v>700</v>
      </c>
      <c r="CH30" s="31"/>
      <c r="CI30" s="4">
        <f>+CG30+CD30+CA30+BZ30+BT30+BQ30+BW30+CH30</f>
        <v>3150</v>
      </c>
      <c r="CJ30" s="26">
        <v>14</v>
      </c>
      <c r="CK30" s="31"/>
      <c r="CL30" s="4">
        <f>+CH30+CG30+CD30+CA30+BZ30+BW30+BT30+CK30</f>
        <v>2850</v>
      </c>
      <c r="CM30" s="30">
        <v>17</v>
      </c>
      <c r="CN30" s="31"/>
      <c r="CO30" s="31"/>
      <c r="CP30" s="4">
        <f>+CO30+CN30+CK30+CH30+CG30+CD30+CA30+BZ30+BW30</f>
        <v>2450</v>
      </c>
      <c r="CQ30" s="30">
        <v>21</v>
      </c>
      <c r="CR30" s="31"/>
      <c r="CS30" s="4">
        <f>+CR30+CO30+CN30+CK30+CH30+CG30+CD30+CA30+BZ30</f>
        <v>2000</v>
      </c>
      <c r="CT30" s="30">
        <v>21</v>
      </c>
      <c r="CU30" s="31"/>
      <c r="CV30" s="4">
        <f>+CU30+CR30+CO30+CN30+CK30+CH30+CG30+CD30</f>
        <v>1100</v>
      </c>
      <c r="CW30" s="30">
        <v>25</v>
      </c>
      <c r="CX30" s="31"/>
      <c r="CY30" s="4">
        <f>+CX30+CU30+CR30+CO30+CN30+CK30+CH30+CG30</f>
        <v>700</v>
      </c>
      <c r="CZ30" s="30">
        <v>27</v>
      </c>
      <c r="DA30" s="31"/>
      <c r="DB30" s="31"/>
      <c r="DC30" s="4">
        <f>+DB30+DA30+CX30+CU30+CR30+CO30+CN30+CK30</f>
        <v>0</v>
      </c>
      <c r="DD30" s="30" t="s">
        <v>97</v>
      </c>
      <c r="DE30" s="31"/>
      <c r="DF30" s="4">
        <f>+DE30+DB30+DA30+CX30+CU30+CR30+CO30+CN30</f>
        <v>0</v>
      </c>
      <c r="DG30" s="30" t="s">
        <v>97</v>
      </c>
      <c r="DH30" s="31"/>
      <c r="DI30" s="31"/>
      <c r="DJ30" s="4">
        <f>+DI30+DH30+DE30+DB30+DA30+CX30+CU30+CR30</f>
        <v>0</v>
      </c>
      <c r="DK30" s="30" t="s">
        <v>97</v>
      </c>
      <c r="DL30" s="31"/>
      <c r="DM30" s="31"/>
      <c r="DN30" s="4">
        <f>+DM30+DL30+DI30+DH30+DE30+DB30+DA30+CX30+CU30</f>
        <v>0</v>
      </c>
      <c r="DO30" s="30" t="s">
        <v>97</v>
      </c>
      <c r="DP30" s="31"/>
      <c r="DQ30" s="4">
        <f>+DP30+DM30+DL30+DI30+DH30+DE30+DB30+DA30+CX30</f>
        <v>0</v>
      </c>
      <c r="DR30" s="30" t="s">
        <v>97</v>
      </c>
      <c r="DS30" s="31"/>
      <c r="DT30" s="4">
        <f>+DS30+DP30+DM30+DL30+DI30+DH30+DE30+DB30+DA30</f>
        <v>0</v>
      </c>
      <c r="DU30" s="30" t="s">
        <v>97</v>
      </c>
      <c r="DV30" s="31"/>
      <c r="DW30" s="4">
        <f>+DV30+DS30+DP30+DM30+DL30+DI30+DH30+DE30</f>
        <v>0</v>
      </c>
      <c r="DX30" s="30" t="s">
        <v>97</v>
      </c>
      <c r="DY30" s="32">
        <v>300</v>
      </c>
      <c r="DZ30" s="4">
        <f>+DY30+DV30+DS30+DP30+DM30+DL30+DI30+DH30</f>
        <v>300</v>
      </c>
      <c r="EA30" s="30">
        <v>34</v>
      </c>
      <c r="EB30" s="31"/>
      <c r="EC30" s="32">
        <v>150</v>
      </c>
      <c r="ED30" s="4">
        <f>+EC30+EB30+DY30+DV30+DS30+DP30+DM30+DL30</f>
        <v>450</v>
      </c>
      <c r="EE30" s="30">
        <v>32</v>
      </c>
      <c r="EF30" s="32">
        <v>250</v>
      </c>
      <c r="EG30" s="4">
        <f>+EF30+EC30+EB30+DY30+DV30+DS30+DP30</f>
        <v>700</v>
      </c>
      <c r="EH30" s="30">
        <v>28</v>
      </c>
      <c r="EI30" s="33">
        <v>350</v>
      </c>
      <c r="EJ30" s="13">
        <v>400</v>
      </c>
      <c r="EK30" s="4">
        <f>+EJ30+EI30+EF30+EC30+EB30+DY30+DV30+DS30</f>
        <v>1450</v>
      </c>
      <c r="EL30" s="30">
        <v>21</v>
      </c>
      <c r="EM30" s="31"/>
      <c r="EN30" s="4">
        <f>+EM30+EJ30+EI30+EF30+EC30+EB30+DY30+DV30</f>
        <v>1450</v>
      </c>
      <c r="EO30" s="30">
        <v>20</v>
      </c>
      <c r="EP30" s="31"/>
      <c r="EQ30" s="4">
        <f>EP30+EM30+EJ30+EI30+EF30+EC30+EB30+DY30</f>
        <v>1450</v>
      </c>
      <c r="ER30" s="30">
        <v>19</v>
      </c>
      <c r="ES30" s="72"/>
      <c r="ET30" s="4">
        <f>EP30+EM30+EJ30+EI30+EF30+EC30+EB30+ES30</f>
        <v>1150</v>
      </c>
      <c r="EU30" s="30">
        <v>20</v>
      </c>
      <c r="EV30" s="72"/>
      <c r="EW30" s="4">
        <f>EV30+ES30+EP30+EM30+EJ30+EI30+EF30</f>
        <v>1000</v>
      </c>
      <c r="EX30" s="26">
        <v>22</v>
      </c>
      <c r="EY30" s="72"/>
      <c r="EZ30" s="72"/>
      <c r="FA30" s="4">
        <f>EZ30+EY30+EV30+ES30+EP30+EM30+EJ30+EI30</f>
        <v>750</v>
      </c>
      <c r="FB30" s="26">
        <v>21</v>
      </c>
      <c r="FC30" s="72"/>
      <c r="FD30" s="72"/>
      <c r="FE30" s="4">
        <f>FD30+FC30+EZ30+EY30+EV30+ES30+EP30+EM30</f>
        <v>0</v>
      </c>
      <c r="FF30" s="26">
        <v>27</v>
      </c>
      <c r="FG30" s="72"/>
      <c r="FH30" s="4"/>
      <c r="FI30" s="26"/>
      <c r="FJ30" s="72"/>
      <c r="FK30" s="4"/>
      <c r="FL30" s="26"/>
    </row>
    <row r="31" spans="1:168" ht="15">
      <c r="A31" s="25">
        <v>6</v>
      </c>
      <c r="B31" s="1">
        <v>34</v>
      </c>
      <c r="C31" s="17" t="s">
        <v>190</v>
      </c>
      <c r="D31" s="11" t="s">
        <v>63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90</v>
      </c>
      <c r="O31" s="6">
        <v>38</v>
      </c>
      <c r="P31" s="11"/>
      <c r="Q31" s="12"/>
      <c r="R31" s="14">
        <f>SUM(Q31,M31,K31,I31,G31,E31)</f>
        <v>90</v>
      </c>
      <c r="S31" s="24">
        <v>44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MAX(AC31,Y31,U31,Q31,M31,K31)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>
        <f>+AN31+AO31+AR31+AS31+AV31+AW31+AZ31+BA31+BD31+BG31</f>
        <v>0</v>
      </c>
      <c r="BI31" s="30" t="s">
        <v>97</v>
      </c>
      <c r="BJ31" s="31"/>
      <c r="BK31" s="4">
        <f>+AR31+AS31+AV31+AW31+AZ31+BA31+BD31+BG31+BJ31</f>
        <v>0</v>
      </c>
      <c r="BL31" s="30" t="s">
        <v>97</v>
      </c>
      <c r="BM31" s="31"/>
      <c r="BN31" s="31"/>
      <c r="BO31" s="4">
        <f>+AV31+AW31+AZ31+BA31+BD31+BG31+BJ31+BM31+BN31</f>
        <v>0</v>
      </c>
      <c r="BP31" s="30" t="s">
        <v>97</v>
      </c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+CA31+BX31+BU31+BT31+BQ31+BN31+CD31</f>
        <v>0</v>
      </c>
      <c r="CF31" s="30" t="s">
        <v>97</v>
      </c>
      <c r="CG31" s="31"/>
      <c r="CH31" s="31"/>
      <c r="CI31" s="4">
        <f>+CG31+CD31+CA31+BZ31+BT31+BQ31+BW31+CH31</f>
        <v>0</v>
      </c>
      <c r="CJ31" s="30" t="s">
        <v>97</v>
      </c>
      <c r="CK31" s="31"/>
      <c r="CL31" s="4">
        <f>+CH31+CG31+CD31+CA31+BZ31+BW31+BT31+CK31</f>
        <v>0</v>
      </c>
      <c r="CM31" s="30" t="s">
        <v>97</v>
      </c>
      <c r="CN31" s="31"/>
      <c r="CO31" s="31"/>
      <c r="CP31" s="4">
        <f>+CO31+CN31+CK31+CH31+CG31+CD31+CA31+BZ31+BW31</f>
        <v>0</v>
      </c>
      <c r="CQ31" s="30" t="s">
        <v>97</v>
      </c>
      <c r="CR31" s="31"/>
      <c r="CS31" s="4">
        <f>+CR31+CO31+CN31+CK31+CH31+CG31+CD31+CA31+BZ31</f>
        <v>0</v>
      </c>
      <c r="CT31" s="30" t="s">
        <v>97</v>
      </c>
      <c r="CU31" s="31"/>
      <c r="CV31" s="4">
        <f>+CU31+CR31+CO31+CN31+CK31+CH31+CG31+CD31</f>
        <v>0</v>
      </c>
      <c r="CW31" s="30" t="s">
        <v>97</v>
      </c>
      <c r="CX31" s="31"/>
      <c r="CY31" s="4">
        <f>+CX31+CU31+CR31+CO31+CN31+CK31+CH31+CG31</f>
        <v>0</v>
      </c>
      <c r="CZ31" s="30" t="s">
        <v>97</v>
      </c>
      <c r="DA31" s="31"/>
      <c r="DB31" s="31"/>
      <c r="DC31" s="4">
        <f>+DB31+DA31+CX31+CU31+CR31+CO31+CN31+CK31</f>
        <v>0</v>
      </c>
      <c r="DD31" s="30" t="s">
        <v>97</v>
      </c>
      <c r="DE31" s="31"/>
      <c r="DF31" s="4">
        <f>+DE31+DB31+DA31+CX31+CU31+CR31+CO31+CN31</f>
        <v>0</v>
      </c>
      <c r="DG31" s="30" t="s">
        <v>97</v>
      </c>
      <c r="DH31" s="31"/>
      <c r="DI31" s="31"/>
      <c r="DJ31" s="4">
        <f>+DI31+DH31+DE31+DB31+DA31+CX31+CU31+CR31</f>
        <v>0</v>
      </c>
      <c r="DK31" s="30" t="s">
        <v>97</v>
      </c>
      <c r="DL31" s="31"/>
      <c r="DM31" s="31"/>
      <c r="DN31" s="4">
        <f>+DM31+DL31+DI31+DH31+DE31+DB31+DA31+CX31+CU31</f>
        <v>0</v>
      </c>
      <c r="DO31" s="30" t="s">
        <v>97</v>
      </c>
      <c r="DP31" s="31"/>
      <c r="DQ31" s="4">
        <f>+DP31+DM31+DL31+DI31+DH31+DE31+DB31+DA31+CX31</f>
        <v>0</v>
      </c>
      <c r="DR31" s="30" t="s">
        <v>97</v>
      </c>
      <c r="DS31" s="31"/>
      <c r="DT31" s="4">
        <f>+DS31+DP31+DM31+DL31+DI31+DH31+DE31+DB31+DA31</f>
        <v>0</v>
      </c>
      <c r="DU31" s="30" t="s">
        <v>97</v>
      </c>
      <c r="DV31" s="32">
        <v>400</v>
      </c>
      <c r="DW31" s="4">
        <f>+DV31+DS31+DP31+DM31+DL31+DI31+DH31+DE31</f>
        <v>400</v>
      </c>
      <c r="DX31" s="30">
        <v>29</v>
      </c>
      <c r="DY31" s="32">
        <v>450</v>
      </c>
      <c r="DZ31" s="4">
        <f>+DY31+DV31+DS31+DP31+DM31+DL31+DI31+DH31</f>
        <v>850</v>
      </c>
      <c r="EA31" s="30">
        <v>27</v>
      </c>
      <c r="EB31" s="33">
        <v>400</v>
      </c>
      <c r="EC31" s="13">
        <v>500</v>
      </c>
      <c r="ED31" s="4">
        <f>+EC31+EB31+DY31+DV31+DS31+DP31+DM31+DL31</f>
        <v>1750</v>
      </c>
      <c r="EE31" s="30">
        <v>19</v>
      </c>
      <c r="EF31" s="13">
        <v>400</v>
      </c>
      <c r="EG31" s="4">
        <f>+EF31+EC31+EB31+DY31+DV31+DS31+DP31</f>
        <v>2150</v>
      </c>
      <c r="EH31" s="26">
        <v>13</v>
      </c>
      <c r="EI31" s="33">
        <v>350</v>
      </c>
      <c r="EJ31" s="32">
        <v>250</v>
      </c>
      <c r="EK31" s="4">
        <f>+EJ31+EI31+EF31+EC31+EB31+DY31+DV31+DS31</f>
        <v>2750</v>
      </c>
      <c r="EL31" s="26">
        <v>11</v>
      </c>
      <c r="EM31" s="31"/>
      <c r="EN31" s="4">
        <f>+EM31+EJ31+EI31+EF31+EC31+EB31+DY31+DV31</f>
        <v>2750</v>
      </c>
      <c r="EO31" s="26">
        <v>13</v>
      </c>
      <c r="EP31" s="31"/>
      <c r="EQ31" s="4">
        <f>EP31+EM31+EJ31+EI31+EF31+EC31+EB31+DY31</f>
        <v>2350</v>
      </c>
      <c r="ER31" s="26">
        <v>16</v>
      </c>
      <c r="ES31" s="72"/>
      <c r="ET31" s="4">
        <f>EP31+EM31+EJ31+EI31+EF31+EC31+EB31+ES31</f>
        <v>1900</v>
      </c>
      <c r="EU31" s="30">
        <v>17</v>
      </c>
      <c r="EV31" s="72"/>
      <c r="EW31" s="4">
        <f>EV31+ES31+EP31+EM31+EJ31+EI31+EF31</f>
        <v>1000</v>
      </c>
      <c r="EX31" s="26">
        <v>21</v>
      </c>
      <c r="EY31" s="72"/>
      <c r="EZ31" s="72"/>
      <c r="FA31" s="4">
        <f>EZ31+EY31+EV31+ES31+EP31+EM31+EJ31+EI31</f>
        <v>600</v>
      </c>
      <c r="FB31" s="26">
        <v>23</v>
      </c>
      <c r="FC31" s="72"/>
      <c r="FD31" s="72"/>
      <c r="FE31" s="4"/>
      <c r="FF31" s="30"/>
      <c r="FG31" s="72"/>
      <c r="FH31" s="4"/>
      <c r="FI31" s="30"/>
      <c r="FJ31" s="72"/>
      <c r="FK31" s="4"/>
      <c r="FL31" s="30"/>
    </row>
    <row r="32" spans="1:168" ht="15">
      <c r="A32" s="25">
        <v>6</v>
      </c>
      <c r="B32" s="1">
        <v>34</v>
      </c>
      <c r="C32" s="17" t="s">
        <v>164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/>
      <c r="BI32" s="30"/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13">
        <v>150</v>
      </c>
      <c r="CB32" s="4">
        <f>+BJ32+BM32+BN32+BQ32+BT32+BW32+BZ32+CA32</f>
        <v>150</v>
      </c>
      <c r="CC32" s="30">
        <v>44</v>
      </c>
      <c r="CD32" s="50">
        <v>350</v>
      </c>
      <c r="CE32" s="4">
        <f>+CD32+CA32+BZ32+BW32+BT32+BQ32+BN32+BM32</f>
        <v>500</v>
      </c>
      <c r="CF32" s="30">
        <v>38</v>
      </c>
      <c r="CG32" s="32">
        <v>120</v>
      </c>
      <c r="CH32" s="31"/>
      <c r="CI32" s="4">
        <f>+CG32+CD32+CA32+BZ32+BT32+BQ32+BW32+CH32</f>
        <v>620</v>
      </c>
      <c r="CJ32" s="30">
        <v>32</v>
      </c>
      <c r="CK32" s="34">
        <v>350</v>
      </c>
      <c r="CL32" s="4">
        <f>+CH32+CG32+CD32+CA32+BZ32+BW32+BT32+CK32</f>
        <v>970</v>
      </c>
      <c r="CM32" s="30">
        <v>30</v>
      </c>
      <c r="CN32" s="31"/>
      <c r="CO32" s="31"/>
      <c r="CP32" s="4">
        <f>+CO32+CN32+CK32+CH32+CG32+CD32+CA32+BZ32+BW32</f>
        <v>970</v>
      </c>
      <c r="CQ32" s="30">
        <v>32</v>
      </c>
      <c r="CR32" s="31"/>
      <c r="CS32" s="4">
        <f>+CR32+CO32+CN32+CK32+CH32+CG32+CD32+CA32+BZ32</f>
        <v>970</v>
      </c>
      <c r="CT32" s="30">
        <v>32</v>
      </c>
      <c r="CU32" s="31"/>
      <c r="CV32" s="4">
        <f>+CU32+CR32+CO32+CN32+CK32+CH32+CG32+CD32</f>
        <v>820</v>
      </c>
      <c r="CW32" s="30">
        <v>27</v>
      </c>
      <c r="CX32" s="31"/>
      <c r="CY32" s="4">
        <f>+CX32+CU32+CR32+CO32+CN32+CK32+CH32+CG32</f>
        <v>470</v>
      </c>
      <c r="CZ32" s="30">
        <v>33</v>
      </c>
      <c r="DA32" s="31"/>
      <c r="DB32" s="31"/>
      <c r="DC32" s="4">
        <f>+DB32+DA32+CX32+CU32+CR32+CO32+CN32+CK32</f>
        <v>350</v>
      </c>
      <c r="DD32" s="30">
        <v>32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1"/>
      <c r="DW32" s="4">
        <f>+DV32+DS32+DP32+DM32+DL32+DI32+DH32+DE32</f>
        <v>0</v>
      </c>
      <c r="DX32" s="30" t="s">
        <v>97</v>
      </c>
      <c r="DY32" s="31"/>
      <c r="DZ32" s="4">
        <f>+DY32+DV32+DS32+DP32+DM32+DL32+DI32+DH32</f>
        <v>0</v>
      </c>
      <c r="EA32" s="30" t="s">
        <v>97</v>
      </c>
      <c r="EB32" s="31"/>
      <c r="EC32" s="32">
        <v>250</v>
      </c>
      <c r="ED32" s="4">
        <f>+EC32+EB32+DY32+DV32+DS32+DP32+DM32+DL32</f>
        <v>250</v>
      </c>
      <c r="EE32" s="30">
        <v>37</v>
      </c>
      <c r="EF32" s="32">
        <v>150</v>
      </c>
      <c r="EG32" s="4">
        <f>+EF32+EC32+EB32+DY32+DV32+DS32+DP32</f>
        <v>400</v>
      </c>
      <c r="EH32" s="30">
        <v>30</v>
      </c>
      <c r="EI32" s="33">
        <v>200</v>
      </c>
      <c r="EJ32" s="32">
        <v>300</v>
      </c>
      <c r="EK32" s="4">
        <f>+EJ32+EI32+EF32+EC32+EB32+DY32+DV32+DS32</f>
        <v>900</v>
      </c>
      <c r="EL32" s="30">
        <v>27</v>
      </c>
      <c r="EM32" s="31"/>
      <c r="EN32" s="4">
        <f>+EM32+EJ32+EI32+EF32+EC32+EB32+DY32+DV32</f>
        <v>900</v>
      </c>
      <c r="EO32" s="30">
        <v>25</v>
      </c>
      <c r="EP32" s="31"/>
      <c r="EQ32" s="4">
        <f>EP32+EM32+EJ32+EI32+EF32+EC32+EB32+DY32</f>
        <v>900</v>
      </c>
      <c r="ER32" s="30">
        <v>26</v>
      </c>
      <c r="ES32" s="72"/>
      <c r="ET32" s="4">
        <f>EP32+EM32+EJ32+EI32+EF32+EC32+EB32+ES32</f>
        <v>900</v>
      </c>
      <c r="EU32" s="30">
        <v>23</v>
      </c>
      <c r="EV32" s="72"/>
      <c r="EW32" s="4">
        <f>EV32+ES32+EP32+EM32+EJ32+EI32+EF32</f>
        <v>650</v>
      </c>
      <c r="EX32" s="26">
        <v>24</v>
      </c>
      <c r="EY32" s="72"/>
      <c r="EZ32" s="72"/>
      <c r="FA32" s="4">
        <f>EZ32+EY32+EV32+ES32+EP32+EM32+EJ32+EI32</f>
        <v>500</v>
      </c>
      <c r="FB32" s="26">
        <v>24</v>
      </c>
      <c r="FC32" s="72"/>
      <c r="FD32" s="72"/>
      <c r="FE32" s="4"/>
      <c r="FF32" s="30"/>
      <c r="FG32" s="72"/>
      <c r="FH32" s="4"/>
      <c r="FI32" s="30"/>
      <c r="FJ32" s="72"/>
      <c r="FK32" s="4"/>
      <c r="FL32" s="30"/>
    </row>
    <row r="33" spans="1:168" ht="15">
      <c r="A33" s="25">
        <v>49</v>
      </c>
      <c r="B33" s="1">
        <v>4</v>
      </c>
      <c r="C33" s="17" t="s">
        <v>36</v>
      </c>
      <c r="D33" s="11"/>
      <c r="E33" s="12"/>
      <c r="F33" s="11"/>
      <c r="G33" s="12"/>
      <c r="H33" s="11"/>
      <c r="I33" s="12"/>
      <c r="J33" s="11" t="s">
        <v>56</v>
      </c>
      <c r="K33" s="13">
        <v>400</v>
      </c>
      <c r="L33" s="11" t="s">
        <v>70</v>
      </c>
      <c r="M33" s="13">
        <v>730</v>
      </c>
      <c r="N33" s="6">
        <f>SUM(M33,K33,I33,G33,E33)</f>
        <v>1130</v>
      </c>
      <c r="O33" s="6">
        <v>18</v>
      </c>
      <c r="P33" s="11" t="s">
        <v>68</v>
      </c>
      <c r="Q33" s="13">
        <v>570</v>
      </c>
      <c r="R33" s="14">
        <f>SUM(Q33,M33,K33,I33,G33,E33)</f>
        <v>1700</v>
      </c>
      <c r="S33" s="23">
        <v>12</v>
      </c>
      <c r="T33" s="11" t="s">
        <v>75</v>
      </c>
      <c r="U33" s="13">
        <v>450</v>
      </c>
      <c r="V33" s="15">
        <f>SUM(U33,Q33,M33,K33,I33,G33)</f>
        <v>2150</v>
      </c>
      <c r="W33" s="19">
        <v>10</v>
      </c>
      <c r="X33" s="11" t="s">
        <v>56</v>
      </c>
      <c r="Y33" s="13">
        <v>400</v>
      </c>
      <c r="Z33" s="16">
        <f>SUM(Y33,U33,Q33,M33,K33,I33)</f>
        <v>2550</v>
      </c>
      <c r="AA33" s="21">
        <v>9</v>
      </c>
      <c r="AB33" s="11"/>
      <c r="AC33" s="13">
        <v>670</v>
      </c>
      <c r="AD33" s="4">
        <f>SUM(AC33,Y33,U33,Q33,M33,K33)</f>
        <v>3220</v>
      </c>
      <c r="AE33" s="26">
        <v>7</v>
      </c>
      <c r="AF33" s="11"/>
      <c r="AG33" s="28">
        <v>2000</v>
      </c>
      <c r="AH33" s="13">
        <v>590</v>
      </c>
      <c r="AI33" s="4">
        <f>+AH33+AG33+AC33+Y33+U33+Q33+M33</f>
        <v>5410</v>
      </c>
      <c r="AJ33" s="26">
        <v>5</v>
      </c>
      <c r="AK33" s="13">
        <v>540</v>
      </c>
      <c r="AL33" s="4">
        <f>+Q33+U33+Y33+AC33+AG33+AH33+AK33</f>
        <v>5220</v>
      </c>
      <c r="AM33" s="26">
        <v>4</v>
      </c>
      <c r="AN33" s="31"/>
      <c r="AO33" s="32">
        <v>570</v>
      </c>
      <c r="AP33" s="4">
        <f>+U33+Y33+AC33+AG33+AH33+AK33+AN33+AO33</f>
        <v>5220</v>
      </c>
      <c r="AQ33" s="26">
        <v>6</v>
      </c>
      <c r="AR33" s="31"/>
      <c r="AS33" s="31"/>
      <c r="AT33" s="4">
        <f>+Y33+AC33+AG33+AH33+AK33+AN33+AO33+AR33+AS33</f>
        <v>4770</v>
      </c>
      <c r="AU33" s="26">
        <v>7</v>
      </c>
      <c r="AV33" s="31"/>
      <c r="AW33" s="31"/>
      <c r="AX33" s="4">
        <f>+AC33+AG33+AH33+AK33+AN33+AO33+AR33+AS33+AV33+AW33</f>
        <v>4370</v>
      </c>
      <c r="AY33" s="26">
        <v>12</v>
      </c>
      <c r="AZ33" s="35">
        <v>350</v>
      </c>
      <c r="BA33" s="29">
        <v>0</v>
      </c>
      <c r="BB33" s="4">
        <f>+AG33+AH33+AK33+AN33+AO33+AR33+AS33+AV33+AW33+AZ33+BA33</f>
        <v>4050</v>
      </c>
      <c r="BC33" s="26">
        <v>13</v>
      </c>
      <c r="BD33" s="31"/>
      <c r="BE33" s="4">
        <f>+AK33+AN33+AO33+AR33+AS33+AV33+AW33+AZ33+BA33+BD33</f>
        <v>1460</v>
      </c>
      <c r="BF33" s="30">
        <v>23</v>
      </c>
      <c r="BG33" s="31"/>
      <c r="BH33" s="4">
        <f>+AN33+AO33+AR33+AS33+AV33+AW33+AZ33+BA33+BD33+BG33</f>
        <v>920</v>
      </c>
      <c r="BI33" s="30">
        <v>32</v>
      </c>
      <c r="BJ33" s="31"/>
      <c r="BK33" s="4">
        <f>+AR33+AS33+AV33+AW33+AZ33+BA33+BD33+BG33+BJ33</f>
        <v>350</v>
      </c>
      <c r="BL33" s="30">
        <v>40</v>
      </c>
      <c r="BM33" s="31"/>
      <c r="BN33" s="31"/>
      <c r="BO33" s="4">
        <f>+AV33+AW33+AZ33+BA33+BD33+BG33+BJ33+BM33+BN33</f>
        <v>350</v>
      </c>
      <c r="BP33" s="30">
        <v>39</v>
      </c>
      <c r="BQ33" s="31"/>
      <c r="BR33" s="4">
        <f>+AZ33+BA33+BD33+BG33+BJ33+BM33+BN33+BQ33</f>
        <v>350</v>
      </c>
      <c r="BS33" s="30">
        <v>41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5">
        <v>400</v>
      </c>
      <c r="CA33" s="31"/>
      <c r="CB33" s="4">
        <f>+BJ33+BM33+BN33+BQ33+BT33+BW33+BZ33+CA33</f>
        <v>400</v>
      </c>
      <c r="CC33" s="30">
        <v>40</v>
      </c>
      <c r="CD33" s="31"/>
      <c r="CE33" s="4">
        <f>+CD33+CA33+BZ33+BW33+BT33+BQ33+BN33+BM33</f>
        <v>400</v>
      </c>
      <c r="CF33" s="30">
        <v>40</v>
      </c>
      <c r="CG33" s="31"/>
      <c r="CH33" s="31"/>
      <c r="CI33" s="4">
        <f>+CG33+CD33+CA33+BZ33+BT33+BQ33+BW33+CH33</f>
        <v>400</v>
      </c>
      <c r="CJ33" s="30">
        <v>40</v>
      </c>
      <c r="CK33" s="31"/>
      <c r="CL33" s="4">
        <f>+CH33+CG33+CD33+CA33+BZ33+BW33+BT33+CK33</f>
        <v>400</v>
      </c>
      <c r="CM33" s="30">
        <v>40</v>
      </c>
      <c r="CN33" s="31"/>
      <c r="CO33" s="31"/>
      <c r="CP33" s="4">
        <f>+CO33+CN33+CK33+CH33+CG33+CD33+CA33+BZ33+BW33</f>
        <v>400</v>
      </c>
      <c r="CQ33" s="30">
        <v>43</v>
      </c>
      <c r="CR33" s="31"/>
      <c r="CS33" s="4">
        <f>+CR33+CO33+CN33+CK33+CH33+CG33+CD33+CA33+BZ33</f>
        <v>400</v>
      </c>
      <c r="CT33" s="30">
        <v>44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1"/>
      <c r="DT33" s="4">
        <f>+DS33+DP33+DM33+DL33+DI33+DH33+DE33+DB33+DA33</f>
        <v>0</v>
      </c>
      <c r="DU33" s="30" t="s">
        <v>97</v>
      </c>
      <c r="DV33" s="31"/>
      <c r="DW33" s="4">
        <f>+DV33+DS33+DP33+DM33+DL33+DI33+DH33+DE33</f>
        <v>0</v>
      </c>
      <c r="DX33" s="30" t="s">
        <v>97</v>
      </c>
      <c r="DY33" s="31"/>
      <c r="DZ33" s="4">
        <f>+DY33+DV33+DS33+DP33+DM33+DL33+DI33+DH33</f>
        <v>0</v>
      </c>
      <c r="EA33" s="30" t="s">
        <v>97</v>
      </c>
      <c r="EB33" s="31"/>
      <c r="EC33" s="31"/>
      <c r="ED33" s="4">
        <f>+EC33+EB33+DY33+DV33+DS33+DP33+DM33+DL33</f>
        <v>0</v>
      </c>
      <c r="EE33" s="30" t="s">
        <v>97</v>
      </c>
      <c r="EF33" s="31"/>
      <c r="EG33" s="4">
        <f>+EF33+EC33+EB33+DY33+DV33+DS33+DP33</f>
        <v>0</v>
      </c>
      <c r="EH33" s="30" t="s">
        <v>97</v>
      </c>
      <c r="EI33" s="31"/>
      <c r="EJ33" s="13">
        <v>450</v>
      </c>
      <c r="EK33" s="4">
        <f>+EJ33+EI33+EF33+EC33+EB33+DY33+DV33+DS33</f>
        <v>450</v>
      </c>
      <c r="EL33" s="30">
        <v>32</v>
      </c>
      <c r="EM33" s="31"/>
      <c r="EN33" s="4">
        <f>+EM33+EJ33+EI33+EF33+EC33+EB33+DY33+DV33</f>
        <v>450</v>
      </c>
      <c r="EO33" s="30">
        <v>33</v>
      </c>
      <c r="EP33" s="31"/>
      <c r="EQ33" s="4">
        <f>EP33+EM33+EJ33+EI33+EF33+EC33+EB33+DY33</f>
        <v>450</v>
      </c>
      <c r="ER33" s="30">
        <v>33</v>
      </c>
      <c r="ES33" s="72"/>
      <c r="ET33" s="4">
        <f>EP33+EM33+EJ33+EI33+EF33+EC33+EB33+ES33</f>
        <v>450</v>
      </c>
      <c r="EU33" s="30">
        <v>33</v>
      </c>
      <c r="EV33" s="72"/>
      <c r="EW33" s="4">
        <f>EV33+ES33+EP33+EM33+EJ33+EI33+EF33</f>
        <v>450</v>
      </c>
      <c r="EX33" s="26">
        <v>26</v>
      </c>
      <c r="EY33" s="72"/>
      <c r="EZ33" s="72"/>
      <c r="FA33" s="4">
        <f>EZ33+EY33+EV33+ES33+EP33+EM33+EJ33+EI33</f>
        <v>450</v>
      </c>
      <c r="FB33" s="26">
        <v>25</v>
      </c>
      <c r="FC33" s="72"/>
      <c r="FD33" s="72"/>
      <c r="FE33" s="4"/>
      <c r="FF33" s="26"/>
      <c r="FG33" s="72"/>
      <c r="FH33" s="4"/>
      <c r="FI33" s="26"/>
      <c r="FJ33" s="72"/>
      <c r="FK33" s="4"/>
      <c r="FL33" s="26"/>
    </row>
    <row r="34" spans="1:168" ht="15">
      <c r="A34" s="25">
        <v>54</v>
      </c>
      <c r="B34" s="1">
        <v>35</v>
      </c>
      <c r="C34" s="17" t="s">
        <v>148</v>
      </c>
      <c r="D34" s="11" t="s">
        <v>58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SUM(AC34,Y34,U34,Q34,M34,K34)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1"/>
      <c r="AP34" s="4">
        <f>+U34+Y34+AC34+AG34+AH34+AK34+AN34+AO34</f>
        <v>0</v>
      </c>
      <c r="AQ34" s="6" t="s">
        <v>97</v>
      </c>
      <c r="AR34" s="31"/>
      <c r="AS34" s="31"/>
      <c r="AT34" s="4">
        <f>+Y34+AC34+AG34+AH34+AK34+AN34+AO34+AR34+AS34</f>
        <v>0</v>
      </c>
      <c r="AU34" s="6" t="s">
        <v>97</v>
      </c>
      <c r="AV34" s="31"/>
      <c r="AW34" s="31"/>
      <c r="AX34" s="4">
        <f>+AC34+AG34+AH34+AK34+AN34+AO34+AR34+AS34+AV34+AW34</f>
        <v>0</v>
      </c>
      <c r="AY34" s="6" t="s">
        <v>97</v>
      </c>
      <c r="AZ34" s="31"/>
      <c r="BA34" s="31"/>
      <c r="BB34" s="4">
        <f>+AG34+AH34+AK34+AN34+AO34+AR34+AS34+AV34+AW34+AZ34+BA34</f>
        <v>0</v>
      </c>
      <c r="BC34" s="6" t="s">
        <v>97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  <c r="DP34" s="31"/>
      <c r="DQ34" s="4">
        <f>+DP34+DM34+DL34+DI34+DH34+DE34+DB34+DA34+CX34</f>
        <v>250</v>
      </c>
      <c r="DR34" s="30">
        <v>30</v>
      </c>
      <c r="DS34" s="31"/>
      <c r="DT34" s="4">
        <f>+DS34+DP34+DM34+DL34+DI34+DH34+DE34+DB34+DA34</f>
        <v>250</v>
      </c>
      <c r="DU34" s="30">
        <v>32</v>
      </c>
      <c r="DV34" s="31"/>
      <c r="DW34" s="4">
        <f>+DV34+DS34+DP34+DM34+DL34+DI34+DH34+DE34</f>
        <v>250</v>
      </c>
      <c r="DX34" s="30">
        <v>34</v>
      </c>
      <c r="DY34" s="31"/>
      <c r="DZ34" s="4">
        <f>+DY34+DV34+DS34+DP34+DM34+DL34+DI34+DH34</f>
        <v>250</v>
      </c>
      <c r="EA34" s="30">
        <v>36</v>
      </c>
      <c r="EB34" s="31"/>
      <c r="EC34" s="32">
        <v>20</v>
      </c>
      <c r="ED34" s="4">
        <f>+EC34+EB34+DY34+DV34+DS34+DP34+DM34+DL34</f>
        <v>270</v>
      </c>
      <c r="EE34" s="30">
        <v>35</v>
      </c>
      <c r="EF34" s="32">
        <v>200</v>
      </c>
      <c r="EG34" s="4">
        <f>+EF34+EC34+EB34+DY34+DV34+DS34+DP34</f>
        <v>220</v>
      </c>
      <c r="EH34" s="30">
        <v>35</v>
      </c>
      <c r="EI34" s="33">
        <v>350</v>
      </c>
      <c r="EJ34" s="31"/>
      <c r="EK34" s="4">
        <f>+EJ34+EI34+EF34+EC34+EB34+DY34+DV34+DS34</f>
        <v>570</v>
      </c>
      <c r="EL34" s="30">
        <v>30</v>
      </c>
      <c r="EM34" s="31"/>
      <c r="EN34" s="4">
        <f>+EM34+EJ34+EI34+EF34+EC34+EB34+DY34+DV34</f>
        <v>570</v>
      </c>
      <c r="EO34" s="30">
        <v>29</v>
      </c>
      <c r="EP34" s="31"/>
      <c r="EQ34" s="4">
        <f>EP34+EM34+EJ34+EI34+EF34+EC34+EB34+DY34</f>
        <v>570</v>
      </c>
      <c r="ER34" s="30">
        <v>31</v>
      </c>
      <c r="ES34" s="72"/>
      <c r="ET34" s="4">
        <f>EP34+EM34+EJ34+EI34+EF34+EC34+EB34+ES34</f>
        <v>570</v>
      </c>
      <c r="EU34" s="30">
        <v>31</v>
      </c>
      <c r="EV34" s="72"/>
      <c r="EW34" s="4">
        <f>EV34+ES34+EP34+EM34+EJ34+EI34+EF34</f>
        <v>550</v>
      </c>
      <c r="EX34" s="26">
        <v>25</v>
      </c>
      <c r="EY34" s="72"/>
      <c r="EZ34" s="72"/>
      <c r="FA34" s="4">
        <f>EZ34+EY34+EV34+ES34+EP34+EM34+EJ34+EI34</f>
        <v>350</v>
      </c>
      <c r="FB34" s="26">
        <v>27</v>
      </c>
      <c r="FC34" s="72"/>
      <c r="FD34" s="72"/>
      <c r="FE34" s="4"/>
      <c r="FF34" s="26"/>
      <c r="FG34" s="72"/>
      <c r="FH34" s="4"/>
      <c r="FI34" s="26"/>
      <c r="FJ34" s="72"/>
      <c r="FK34" s="4"/>
      <c r="FL34" s="26"/>
    </row>
    <row r="35" spans="1:168" ht="15">
      <c r="A35" s="25">
        <v>56</v>
      </c>
      <c r="B35" s="1">
        <v>36</v>
      </c>
      <c r="C35" s="17" t="s">
        <v>211</v>
      </c>
      <c r="D35" s="11" t="s">
        <v>63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MAX(AC35,Y35,U35,Q35,M35,K35)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+CA35+BX35+BU35+BT35+BQ35+BN35+CD35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2">
        <v>120</v>
      </c>
      <c r="DF35" s="4">
        <f>+DE35+DB35+DA35+CX35+CU35+CR35+CO35+CN35</f>
        <v>120</v>
      </c>
      <c r="DG35" s="30">
        <v>33</v>
      </c>
      <c r="DH35" s="35">
        <v>200</v>
      </c>
      <c r="DI35" s="31"/>
      <c r="DJ35" s="4">
        <f>+DI35+DH35+DE35+DB35+DA35+CX35+CU35+CR35</f>
        <v>320</v>
      </c>
      <c r="DK35" s="30">
        <v>28</v>
      </c>
      <c r="DL35" s="31"/>
      <c r="DM35" s="31"/>
      <c r="DN35" s="4">
        <f>+DM35+DL35+DI35+DH35+DE35+DB35+DA35+CX35+CU35</f>
        <v>320</v>
      </c>
      <c r="DO35" s="30">
        <v>29</v>
      </c>
      <c r="DP35" s="31"/>
      <c r="DQ35" s="4">
        <f>+DP35+DM35+DL35+DI35+DH35+DE35+DB35+DA35+CX35</f>
        <v>320</v>
      </c>
      <c r="DR35" s="30">
        <v>29</v>
      </c>
      <c r="DS35" s="31"/>
      <c r="DT35" s="4"/>
      <c r="DU35" s="30"/>
      <c r="DV35" s="31"/>
      <c r="DW35" s="4"/>
      <c r="DX35" s="30"/>
      <c r="DY35" s="31"/>
      <c r="DZ35" s="4"/>
      <c r="EA35" s="30"/>
      <c r="EB35" s="31"/>
      <c r="EC35" s="31"/>
      <c r="ED35" s="4"/>
      <c r="EE35" s="30"/>
      <c r="EF35" s="31"/>
      <c r="EG35" s="4"/>
      <c r="EH35" s="30"/>
      <c r="EI35" s="31"/>
      <c r="EJ35" s="31"/>
      <c r="EK35" s="4"/>
      <c r="EL35" s="30"/>
      <c r="EM35" s="31"/>
      <c r="EN35" s="4"/>
      <c r="EO35" s="30"/>
      <c r="EP35" s="31"/>
      <c r="EQ35" s="4"/>
      <c r="ER35" s="30"/>
      <c r="ES35" s="72"/>
      <c r="ET35" s="4"/>
      <c r="EU35" s="30"/>
      <c r="EV35" s="72"/>
      <c r="EW35" s="4"/>
      <c r="EX35" s="30"/>
      <c r="EY35" s="72"/>
      <c r="EZ35" s="71">
        <v>0</v>
      </c>
      <c r="FA35" s="4">
        <f>EZ35+EY35+EV35+ES35+EP35+EM35+EJ35+EI35</f>
        <v>0</v>
      </c>
      <c r="FB35" s="30"/>
      <c r="FC35" s="72"/>
      <c r="FD35" s="72"/>
      <c r="FE35" s="4"/>
      <c r="FF35" s="69"/>
      <c r="FG35" s="72"/>
      <c r="FH35" s="4"/>
      <c r="FI35" s="69"/>
      <c r="FJ35" s="72"/>
      <c r="FK35" s="4"/>
      <c r="FL35" s="69"/>
    </row>
    <row r="36" spans="1:168" ht="15">
      <c r="A36" s="25">
        <v>13</v>
      </c>
      <c r="B36" s="1">
        <v>21</v>
      </c>
      <c r="C36" s="17" t="s">
        <v>211</v>
      </c>
      <c r="D36" s="11" t="s">
        <v>63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90</v>
      </c>
      <c r="O36" s="6">
        <v>38</v>
      </c>
      <c r="P36" s="11"/>
      <c r="Q36" s="12"/>
      <c r="R36" s="14">
        <f>SUM(Q36,M36,K36,I36,G36,E36)</f>
        <v>90</v>
      </c>
      <c r="S36" s="24">
        <v>44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MAX(AC36,Y36,U36,Q36,M36,K36)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1"/>
      <c r="AP36" s="4">
        <f>+U36+Y36+AC36+AG36+AH36+AK36+AN36+AO36</f>
        <v>0</v>
      </c>
      <c r="AQ36" s="6" t="s">
        <v>97</v>
      </c>
      <c r="AR36" s="31"/>
      <c r="AS36" s="31"/>
      <c r="AT36" s="4">
        <f>+Y36+AC36+AG36+AH36+AK36+AN36+AO36+AR36+AS36</f>
        <v>0</v>
      </c>
      <c r="AU36" s="6" t="s">
        <v>97</v>
      </c>
      <c r="AV36" s="31"/>
      <c r="AW36" s="31"/>
      <c r="AX36" s="4">
        <f>+AC36+AG36+AH36+AK36+AN36+AO36+AR36+AS36+AV36+AW36</f>
        <v>0</v>
      </c>
      <c r="AY36" s="6" t="s">
        <v>97</v>
      </c>
      <c r="AZ36" s="31"/>
      <c r="BA36" s="31"/>
      <c r="BB36" s="4">
        <f>+AG36+AH36+AK36+AN36+AO36+AR36+AS36+AV36+AW36+AZ36+BA36</f>
        <v>0</v>
      </c>
      <c r="BC36" s="6" t="s">
        <v>97</v>
      </c>
      <c r="BD36" s="31"/>
      <c r="BE36" s="4">
        <f>+AK36+AN36+AO36+AR36+AS36+AV36+AW36+AZ36+BA36+BD36</f>
        <v>0</v>
      </c>
      <c r="BF36" s="30" t="s">
        <v>97</v>
      </c>
      <c r="BG36" s="31"/>
      <c r="BH36" s="4">
        <f>+AN36+AO36+AR36+AS36+AV36+AW36+AZ36+BA36+BD36+BG36</f>
        <v>0</v>
      </c>
      <c r="BI36" s="30" t="s">
        <v>97</v>
      </c>
      <c r="BJ36" s="31"/>
      <c r="BK36" s="4">
        <f>+AR36+AS36+AV36+AW36+AZ36+BA36+BD36+BG36+BJ36</f>
        <v>0</v>
      </c>
      <c r="BL36" s="30" t="s">
        <v>97</v>
      </c>
      <c r="BM36" s="31"/>
      <c r="BN36" s="31"/>
      <c r="BO36" s="4">
        <f>+AV36+AW36+AZ36+BA36+BD36+BG36+BJ36+BM36+BN36</f>
        <v>0</v>
      </c>
      <c r="BP36" s="30" t="s">
        <v>97</v>
      </c>
      <c r="BQ36" s="31"/>
      <c r="BR36" s="4">
        <f>+AZ36+BA36+BD36+BG36+BJ36+BM36+BN36+BQ36</f>
        <v>0</v>
      </c>
      <c r="BS36" s="30" t="s">
        <v>97</v>
      </c>
      <c r="BT36" s="31"/>
      <c r="BU36" s="4">
        <f>+BT36+BQ36+BN36+BM36+BJ36+BG36+BD36</f>
        <v>0</v>
      </c>
      <c r="BV36" s="30" t="s">
        <v>97</v>
      </c>
      <c r="BW36" s="31"/>
      <c r="BX36" s="4">
        <f>+BT36+BQ36+BN36+BM36+BJ36+BG36+BW36</f>
        <v>0</v>
      </c>
      <c r="BY36" s="30" t="s">
        <v>97</v>
      </c>
      <c r="BZ36" s="31"/>
      <c r="CA36" s="31"/>
      <c r="CB36" s="4">
        <f>+BJ36+BM36+BN36+BQ36+BT36+BW36+BZ36+CA36</f>
        <v>0</v>
      </c>
      <c r="CC36" s="30" t="s">
        <v>97</v>
      </c>
      <c r="CD36" s="31"/>
      <c r="CE36" s="4">
        <f>+CA36+BX36+BU36+BT36+BQ36+BN36+CD36</f>
        <v>0</v>
      </c>
      <c r="CF36" s="30" t="s">
        <v>97</v>
      </c>
      <c r="CG36" s="31"/>
      <c r="CH36" s="31"/>
      <c r="CI36" s="4">
        <f>+CG36+CD36+CA36+BZ36+BT36+BQ36+BW36+CH36</f>
        <v>0</v>
      </c>
      <c r="CJ36" s="30" t="s">
        <v>97</v>
      </c>
      <c r="CK36" s="31"/>
      <c r="CL36" s="4">
        <f>+CH36+CG36+CD36+CA36+BZ36+BW36+BT36+CK36</f>
        <v>0</v>
      </c>
      <c r="CM36" s="30" t="s">
        <v>97</v>
      </c>
      <c r="CN36" s="31"/>
      <c r="CO36" s="31"/>
      <c r="CP36" s="4">
        <f>+CO36+CN36+CK36+CH36+CG36+CD36+CA36+BZ36+BW36</f>
        <v>0</v>
      </c>
      <c r="CQ36" s="30" t="s">
        <v>97</v>
      </c>
      <c r="CR36" s="31"/>
      <c r="CS36" s="4">
        <f>+CR36+CO36+CN36+CK36+CH36+CG36+CD36+CA36+BZ36</f>
        <v>0</v>
      </c>
      <c r="CT36" s="30" t="s">
        <v>97</v>
      </c>
      <c r="CU36" s="31"/>
      <c r="CV36" s="4">
        <f>+CU36+CR36+CO36+CN36+CK36+CH36+CG36+CD36</f>
        <v>0</v>
      </c>
      <c r="CW36" s="30" t="s">
        <v>97</v>
      </c>
      <c r="CX36" s="31"/>
      <c r="CY36" s="4">
        <f>+CX36+CU36+CR36+CO36+CN36+CK36+CH36+CG36</f>
        <v>0</v>
      </c>
      <c r="CZ36" s="30" t="s">
        <v>97</v>
      </c>
      <c r="DA36" s="31"/>
      <c r="DB36" s="31"/>
      <c r="DC36" s="4">
        <f>+DB36+DA36+CX36+CU36+CR36+CO36+CN36+CK36</f>
        <v>0</v>
      </c>
      <c r="DD36" s="30" t="s">
        <v>97</v>
      </c>
      <c r="DE36" s="32">
        <v>120</v>
      </c>
      <c r="DF36" s="4">
        <f>+DE36+DB36+DA36+CX36+CU36+CR36+CO36+CN36</f>
        <v>120</v>
      </c>
      <c r="DG36" s="30">
        <v>33</v>
      </c>
      <c r="DH36" s="35">
        <v>200</v>
      </c>
      <c r="DI36" s="31"/>
      <c r="DJ36" s="4">
        <f>+DI36+DH36+DE36+DB36+DA36+CX36+CU36+CR36</f>
        <v>320</v>
      </c>
      <c r="DK36" s="30">
        <v>28</v>
      </c>
      <c r="DL36" s="31"/>
      <c r="DM36" s="31"/>
      <c r="DN36" s="4">
        <f>+DM36+DL36+DI36+DH36+DE36+DB36+DA36+CX36+CU36</f>
        <v>320</v>
      </c>
      <c r="DO36" s="30">
        <v>29</v>
      </c>
      <c r="DP36" s="31"/>
      <c r="DQ36" s="4">
        <f>+DP36+DM36+DL36+DI36+DH36+DE36+DB36+DA36+CX36</f>
        <v>320</v>
      </c>
      <c r="DR36" s="30">
        <v>29</v>
      </c>
      <c r="DS36" s="31"/>
      <c r="DT36" s="4">
        <f>+DS36+DP36+DM36+DL36+DI36+DH36+DE36+DB36+DA36</f>
        <v>320</v>
      </c>
      <c r="DU36" s="30">
        <v>30</v>
      </c>
      <c r="DV36" s="31"/>
      <c r="DW36" s="4">
        <f>+DV36+DS36+DP36+DM36+DL36+DI36+DH36+DE36</f>
        <v>320</v>
      </c>
      <c r="DX36" s="30">
        <v>31</v>
      </c>
      <c r="DY36" s="31"/>
      <c r="DZ36" s="4">
        <f>+DY36+DV36+DS36+DP36+DM36+DL36+DI36+DH36</f>
        <v>200</v>
      </c>
      <c r="EA36" s="30">
        <v>37</v>
      </c>
      <c r="EB36" s="31"/>
      <c r="EC36" s="31"/>
      <c r="ED36" s="4">
        <f>+EC36+EB36+DY36+DV36+DS36+DP36+DM36+DL36</f>
        <v>0</v>
      </c>
      <c r="EE36" s="30" t="s">
        <v>97</v>
      </c>
      <c r="EF36" s="31"/>
      <c r="EG36" s="4">
        <f>+EF36+EC36+EB36+DY36+DV36+DS36+DP36</f>
        <v>0</v>
      </c>
      <c r="EH36" s="30" t="s">
        <v>97</v>
      </c>
      <c r="EI36" s="31"/>
      <c r="EJ36" s="31"/>
      <c r="EK36" s="4">
        <f>+EJ36+EI36+EF36+EC36+EB36+DY36+DV36+DS36</f>
        <v>0</v>
      </c>
      <c r="EL36" s="30" t="s">
        <v>97</v>
      </c>
      <c r="EM36" s="31"/>
      <c r="EN36" s="4">
        <f>+EM36+EJ36+EI36+EF36+EC36+EB36+DY36+DV36</f>
        <v>0</v>
      </c>
      <c r="EO36" s="30" t="s">
        <v>97</v>
      </c>
      <c r="EP36" s="31"/>
      <c r="EQ36" s="4"/>
      <c r="ER36" s="30"/>
      <c r="ES36" s="72"/>
      <c r="ET36" s="4"/>
      <c r="EU36" s="30"/>
      <c r="EV36" s="72"/>
      <c r="EW36" s="4"/>
      <c r="EX36" s="30"/>
      <c r="EY36" s="72"/>
      <c r="EZ36" s="71"/>
      <c r="FA36" s="4">
        <f>EZ36+EY36+EV36+ES36+EP36+EM36+EJ36+EI36</f>
        <v>0</v>
      </c>
      <c r="FB36" s="26"/>
      <c r="FC36" s="72"/>
      <c r="FD36" s="72"/>
      <c r="FE36" s="4"/>
      <c r="FF36" s="30"/>
      <c r="FG36" s="72"/>
      <c r="FH36" s="4"/>
      <c r="FI36" s="30"/>
      <c r="FJ36" s="72"/>
      <c r="FK36" s="4"/>
      <c r="FL36" s="30"/>
    </row>
    <row r="37" spans="1:168" ht="15">
      <c r="A37" s="25">
        <v>53</v>
      </c>
      <c r="B37" s="1">
        <v>9</v>
      </c>
      <c r="C37" s="17" t="s">
        <v>44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97</v>
      </c>
      <c r="P37" s="11" t="s">
        <v>59</v>
      </c>
      <c r="Q37" s="13">
        <v>270</v>
      </c>
      <c r="R37" s="14">
        <f>SUM(Q37,M37,K37,I37,G37,E37)</f>
        <v>270</v>
      </c>
      <c r="S37" s="24">
        <v>35</v>
      </c>
      <c r="T37" s="11" t="s">
        <v>87</v>
      </c>
      <c r="U37" s="13">
        <v>600</v>
      </c>
      <c r="V37" s="15">
        <f>SUM(U37,Q37,M37,K37,I37,G37)</f>
        <v>870</v>
      </c>
      <c r="W37" s="20">
        <v>23</v>
      </c>
      <c r="X37" s="11" t="s">
        <v>73</v>
      </c>
      <c r="Y37" s="13">
        <v>500</v>
      </c>
      <c r="Z37" s="16">
        <f>SUM(Y37,U37,Q37,M37,K37,I37)</f>
        <v>1370</v>
      </c>
      <c r="AA37" s="22">
        <v>17</v>
      </c>
      <c r="AB37" s="11"/>
      <c r="AC37" s="13">
        <v>450</v>
      </c>
      <c r="AD37" s="4">
        <f>SUM(AC37,Y37,U37,Q37,M37,K37)</f>
        <v>1820</v>
      </c>
      <c r="AE37" s="26">
        <v>12</v>
      </c>
      <c r="AF37" s="11"/>
      <c r="AG37" s="28">
        <v>400</v>
      </c>
      <c r="AH37" s="13">
        <v>400</v>
      </c>
      <c r="AI37" s="4">
        <f>+AH37+AG37+AC37+Y37+U37+Q37+M37</f>
        <v>2620</v>
      </c>
      <c r="AJ37" s="26">
        <v>13</v>
      </c>
      <c r="AK37" s="13">
        <v>200</v>
      </c>
      <c r="AL37" s="4">
        <f>+Q37+U37+Y37+AC37+AG37+AH37+AK37</f>
        <v>2820</v>
      </c>
      <c r="AM37" s="26">
        <v>14</v>
      </c>
      <c r="AN37" s="31"/>
      <c r="AO37" s="32">
        <v>270</v>
      </c>
      <c r="AP37" s="4">
        <f>+U37+Y37+AC37+AG37+AH37+AK37+AN37+AO37</f>
        <v>2820</v>
      </c>
      <c r="AQ37" s="26">
        <v>15</v>
      </c>
      <c r="AR37" s="28">
        <v>200</v>
      </c>
      <c r="AS37" s="32">
        <v>120</v>
      </c>
      <c r="AT37" s="4">
        <f>+Y37+AC37+AG37+AH37+AK37+AN37+AO37+AR37+AS37</f>
        <v>2540</v>
      </c>
      <c r="AU37" s="30">
        <v>17</v>
      </c>
      <c r="AV37" s="31"/>
      <c r="AW37" s="31"/>
      <c r="AX37" s="4">
        <f>+AC37+AG37+AH37+AK37+AN37+AO37+AR37+AS37+AV37+AW37</f>
        <v>2040</v>
      </c>
      <c r="AY37" s="30">
        <v>21</v>
      </c>
      <c r="AZ37" s="31"/>
      <c r="BA37" s="31"/>
      <c r="BB37" s="4">
        <f>+AG37+AH37+AK37+AN37+AO37+AR37+AS37+AV37+AW37+AZ37+BA37</f>
        <v>1590</v>
      </c>
      <c r="BC37" s="30">
        <v>24</v>
      </c>
      <c r="BD37" s="31"/>
      <c r="BE37" s="4">
        <f>+AK37+AN37+AO37+AR37+AS37+AV37+AW37+AZ37+BA37+BD37</f>
        <v>790</v>
      </c>
      <c r="BF37" s="30">
        <v>35</v>
      </c>
      <c r="BG37" s="31"/>
      <c r="BH37" s="4">
        <f>+AN37+AO37+AR37+AS37+AV37+AW37+AZ37+BA37+BD37+BG37</f>
        <v>590</v>
      </c>
      <c r="BI37" s="30">
        <v>38</v>
      </c>
      <c r="BJ37" s="31"/>
      <c r="BK37" s="4">
        <f>+AR37+AS37+AV37+AW37+AZ37+BA37+BD37+BG37+BJ37</f>
        <v>320</v>
      </c>
      <c r="BL37" s="30">
        <v>42</v>
      </c>
      <c r="BM37" s="31"/>
      <c r="BN37" s="31"/>
      <c r="BO37" s="4">
        <f>+AV37+AW37+AZ37+BA37+BD37+BG37+BJ37+BM37+BN37</f>
        <v>0</v>
      </c>
      <c r="BP37" s="30" t="s">
        <v>97</v>
      </c>
      <c r="BQ37" s="31"/>
      <c r="BR37" s="4">
        <f>+AZ37+BA37+BD37+BG37+BJ37+BM37+BN37+BQ37</f>
        <v>0</v>
      </c>
      <c r="BS37" s="30" t="s">
        <v>97</v>
      </c>
      <c r="BT37" s="31"/>
      <c r="BU37" s="4">
        <f>+BT37+BQ37+BN37+BM37+BJ37+BG37+BD37</f>
        <v>0</v>
      </c>
      <c r="BV37" s="30" t="s">
        <v>97</v>
      </c>
      <c r="BW37" s="31"/>
      <c r="BX37" s="4">
        <f>+BT37+BQ37+BN37+BM37+BJ37+BG37+BW37</f>
        <v>0</v>
      </c>
      <c r="BY37" s="30" t="s">
        <v>97</v>
      </c>
      <c r="BZ37" s="31"/>
      <c r="CA37" s="31"/>
      <c r="CB37" s="4">
        <f>+BJ37+BM37+BN37+BQ37+BT37+BW37+BZ37+CA37</f>
        <v>0</v>
      </c>
      <c r="CC37" s="30" t="s">
        <v>97</v>
      </c>
      <c r="CD37" s="50">
        <v>120</v>
      </c>
      <c r="CE37" s="4">
        <f>+CD37+CA37+BZ37+BW37+BT37+BQ37+BN37+BM37</f>
        <v>120</v>
      </c>
      <c r="CF37" s="30">
        <v>44</v>
      </c>
      <c r="CG37" s="31"/>
      <c r="CH37" s="31"/>
      <c r="CI37" s="4">
        <f>+CG37+CD37+CA37+BZ37+BT37+BQ37+BW37+CH37</f>
        <v>120</v>
      </c>
      <c r="CJ37" s="30">
        <v>44</v>
      </c>
      <c r="CK37" s="31"/>
      <c r="CL37" s="4">
        <f>+CH37+CG37+CD37+CA37+BZ37+BW37+BT37+CK37</f>
        <v>120</v>
      </c>
      <c r="CM37" s="30">
        <v>43</v>
      </c>
      <c r="CN37" s="31"/>
      <c r="CO37" s="28">
        <v>350</v>
      </c>
      <c r="CP37" s="4">
        <f>+CO37+CN37+CK37+CH37+CG37+CD37+CA37+BZ37+BW37</f>
        <v>470</v>
      </c>
      <c r="CQ37" s="30">
        <v>38</v>
      </c>
      <c r="CR37" s="32">
        <v>400</v>
      </c>
      <c r="CS37" s="4">
        <f>+CR37+CO37+CN37+CK37+CH37+CG37+CD37+CA37+BZ37</f>
        <v>870</v>
      </c>
      <c r="CT37" s="30">
        <v>34</v>
      </c>
      <c r="CU37" s="31">
        <v>500</v>
      </c>
      <c r="CV37" s="4">
        <f>+CU37+CR37+CO37+CN37+CK37+CH37+CG37+CD37</f>
        <v>1370</v>
      </c>
      <c r="CW37" s="30">
        <v>21</v>
      </c>
      <c r="CX37" s="13">
        <v>400</v>
      </c>
      <c r="CY37" s="4">
        <f>+CX37+CU37+CR37+CO37+CN37+CK37+CH37+CG37</f>
        <v>1650</v>
      </c>
      <c r="CZ37" s="30">
        <v>21</v>
      </c>
      <c r="DA37" s="31"/>
      <c r="DB37" s="13">
        <v>350</v>
      </c>
      <c r="DC37" s="4">
        <f>+DB37+DA37+CX37+CU37+CR37+CO37+CN37+CK37</f>
        <v>2000</v>
      </c>
      <c r="DD37" s="30">
        <v>20</v>
      </c>
      <c r="DE37" s="32">
        <v>400</v>
      </c>
      <c r="DF37" s="4">
        <f>+DE37+DB37+DA37+CX37+CU37+CR37+CO37+CN37</f>
        <v>2400</v>
      </c>
      <c r="DG37" s="26">
        <v>14</v>
      </c>
      <c r="DH37" s="35">
        <v>200</v>
      </c>
      <c r="DI37" s="32">
        <v>500</v>
      </c>
      <c r="DJ37" s="4">
        <f>+DI37+DH37+DE37+DB37+DA37+CX37+CU37+CR37</f>
        <v>2750</v>
      </c>
      <c r="DK37" s="26">
        <v>13</v>
      </c>
      <c r="DL37" s="31"/>
      <c r="DM37" s="32">
        <v>570</v>
      </c>
      <c r="DN37" s="4">
        <f>+DM37+DL37+DI37+DH37+DE37+DB37+DA37+CX37+CU37</f>
        <v>2920</v>
      </c>
      <c r="DO37" s="26">
        <v>13</v>
      </c>
      <c r="DP37" s="13">
        <v>350</v>
      </c>
      <c r="DQ37" s="4">
        <f>+DP37+DM37+DL37+DI37+DH37+DE37+DB37+DA37+CX37</f>
        <v>2770</v>
      </c>
      <c r="DR37" s="26">
        <v>13</v>
      </c>
      <c r="DS37" s="32">
        <v>150</v>
      </c>
      <c r="DT37" s="4">
        <f>+DS37+DP37+DM37+DL37+DI37+DH37+DE37+DB37+DA37</f>
        <v>2520</v>
      </c>
      <c r="DU37" s="26">
        <v>16</v>
      </c>
      <c r="DV37" s="32">
        <v>120</v>
      </c>
      <c r="DW37" s="4">
        <f>+DV37+DS37+DP37+DM37+DL37+DI37+DH37+DE37</f>
        <v>2290</v>
      </c>
      <c r="DX37" s="30">
        <v>17</v>
      </c>
      <c r="DY37" s="32">
        <v>150</v>
      </c>
      <c r="DZ37" s="4">
        <f>+DY37+DV37+DS37+DP37+DM37+DL37+DI37+DH37</f>
        <v>2040</v>
      </c>
      <c r="EA37" s="30">
        <v>18</v>
      </c>
      <c r="EB37" s="33">
        <v>700</v>
      </c>
      <c r="EC37" s="32">
        <v>300</v>
      </c>
      <c r="ED37" s="4">
        <f>+EC37+EB37+DY37+DV37+DS37+DP37+DM37+DL37</f>
        <v>2340</v>
      </c>
      <c r="EE37" s="26">
        <v>15</v>
      </c>
      <c r="EF37" s="31"/>
      <c r="EG37" s="4">
        <f>+EF37+EC37+EB37+DY37+DV37+DS37+DP37</f>
        <v>1770</v>
      </c>
      <c r="EH37" s="30">
        <v>19</v>
      </c>
      <c r="EI37" s="31"/>
      <c r="EJ37" s="31"/>
      <c r="EK37" s="4">
        <f>+EJ37+EI37+EF37+EC37+EB37+DY37+DV37+DS37</f>
        <v>1420</v>
      </c>
      <c r="EL37" s="30">
        <v>22</v>
      </c>
      <c r="EM37" s="31"/>
      <c r="EN37" s="4">
        <f>+EM37+EJ37+EI37+EF37+EC37+EB37+DY37+DV37</f>
        <v>1270</v>
      </c>
      <c r="EO37" s="30">
        <v>22</v>
      </c>
      <c r="EP37" s="31"/>
      <c r="EQ37" s="4">
        <f>EP37+EM37+EJ37+EI37+EF37+EC37+EB37+DY37</f>
        <v>1150</v>
      </c>
      <c r="ER37" s="30">
        <v>21</v>
      </c>
      <c r="ES37" s="72"/>
      <c r="ET37" s="4">
        <f>EP37+EM37+EJ37+EI37+EF37+EC37+EB37+ES37</f>
        <v>1000</v>
      </c>
      <c r="EU37" s="30">
        <v>22</v>
      </c>
      <c r="EV37" s="72"/>
      <c r="EW37" s="4">
        <f>EV37+ES37+EP37+EM37+EJ37+EI37+EF37</f>
        <v>0</v>
      </c>
      <c r="EX37" s="26"/>
      <c r="EY37" s="72"/>
      <c r="EZ37" s="72"/>
      <c r="FA37" s="4"/>
      <c r="FB37" s="26"/>
      <c r="FC37" s="72"/>
      <c r="FD37" s="72"/>
      <c r="FE37" s="4"/>
      <c r="FF37" s="30"/>
      <c r="FG37" s="72"/>
      <c r="FH37" s="4"/>
      <c r="FI37" s="30"/>
      <c r="FJ37" s="72"/>
      <c r="FK37" s="4"/>
      <c r="FL37" s="30"/>
    </row>
    <row r="38" spans="1:168" ht="15">
      <c r="A38" s="25">
        <v>61</v>
      </c>
      <c r="B38" s="1">
        <v>27</v>
      </c>
      <c r="C38" s="17" t="s">
        <v>194</v>
      </c>
      <c r="D38" s="11" t="s">
        <v>63</v>
      </c>
      <c r="E38" s="13">
        <v>90</v>
      </c>
      <c r="F38" s="11"/>
      <c r="G38" s="12"/>
      <c r="H38" s="11"/>
      <c r="I38" s="12"/>
      <c r="J38" s="11"/>
      <c r="K38" s="12"/>
      <c r="L38" s="11"/>
      <c r="M38" s="12"/>
      <c r="N38" s="6">
        <f>SUM(M38,K38,I38,G38,E38)</f>
        <v>90</v>
      </c>
      <c r="O38" s="6">
        <v>38</v>
      </c>
      <c r="P38" s="11"/>
      <c r="Q38" s="12"/>
      <c r="R38" s="14">
        <f>SUM(Q38,M38,K38,I38,G38,E38)</f>
        <v>90</v>
      </c>
      <c r="S38" s="24">
        <v>44</v>
      </c>
      <c r="T38" s="11"/>
      <c r="U38" s="12"/>
      <c r="V38" s="15">
        <f>SUM(U38,Q38,M38,K38,I38,G38)</f>
        <v>0</v>
      </c>
      <c r="W38" s="20" t="s">
        <v>97</v>
      </c>
      <c r="X38" s="11"/>
      <c r="Y38" s="12"/>
      <c r="Z38" s="16">
        <f>SUM(Y38,U38,Q38,M38,K38,I38)</f>
        <v>0</v>
      </c>
      <c r="AA38" s="22" t="s">
        <v>97</v>
      </c>
      <c r="AB38" s="11"/>
      <c r="AC38" s="12"/>
      <c r="AD38" s="4">
        <f>MAX(AC38,Y38,U38,Q38,M38,K38)</f>
        <v>0</v>
      </c>
      <c r="AE38" s="6" t="s">
        <v>97</v>
      </c>
      <c r="AF38" s="11"/>
      <c r="AG38" s="12"/>
      <c r="AH38" s="12"/>
      <c r="AI38" s="4">
        <f>+AH38+AG38+AC38+Y38+U38+Q38+M38</f>
        <v>0</v>
      </c>
      <c r="AJ38" s="6" t="s">
        <v>97</v>
      </c>
      <c r="AK38" s="12"/>
      <c r="AL38" s="4">
        <f>+Q38+U38+Y38+AC38+AG38+AH38+AK38</f>
        <v>0</v>
      </c>
      <c r="AM38" s="30" t="s">
        <v>97</v>
      </c>
      <c r="AN38" s="31"/>
      <c r="AO38" s="31"/>
      <c r="AP38" s="4">
        <f>+U38+Y38+AC38+AG38+AH38+AK38+AN38+AO38</f>
        <v>0</v>
      </c>
      <c r="AQ38" s="6" t="s">
        <v>97</v>
      </c>
      <c r="AR38" s="31"/>
      <c r="AS38" s="31"/>
      <c r="AT38" s="4">
        <f>+Y38+AC38+AG38+AH38+AK38+AN38+AO38+AR38+AS38</f>
        <v>0</v>
      </c>
      <c r="AU38" s="6" t="s">
        <v>97</v>
      </c>
      <c r="AV38" s="31"/>
      <c r="AW38" s="31"/>
      <c r="AX38" s="4">
        <f>+AC38+AG38+AH38+AK38+AN38+AO38+AR38+AS38+AV38+AW38</f>
        <v>0</v>
      </c>
      <c r="AY38" s="6" t="s">
        <v>97</v>
      </c>
      <c r="AZ38" s="31"/>
      <c r="BA38" s="31"/>
      <c r="BB38" s="4">
        <f>+AG38+AH38+AK38+AN38+AO38+AR38+AS38+AV38+AW38+AZ38+BA38</f>
        <v>0</v>
      </c>
      <c r="BC38" s="6" t="s">
        <v>97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1"/>
      <c r="BN38" s="31"/>
      <c r="BO38" s="4">
        <f>+AV38+AW38+AZ38+BA38+BD38+BG38+BJ38+BM38+BN38</f>
        <v>0</v>
      </c>
      <c r="BP38" s="30" t="s">
        <v>97</v>
      </c>
      <c r="BQ38" s="31"/>
      <c r="BR38" s="4">
        <f>+AZ38+BA38+BD38+BG38+BJ38+BM38+BN38+BQ38</f>
        <v>0</v>
      </c>
      <c r="BS38" s="30" t="s">
        <v>97</v>
      </c>
      <c r="BT38" s="31"/>
      <c r="BU38" s="4">
        <f>+BT38+BQ38+BN38+BM38+BJ38+BG38+BD38</f>
        <v>0</v>
      </c>
      <c r="BV38" s="30" t="s">
        <v>97</v>
      </c>
      <c r="BW38" s="31"/>
      <c r="BX38" s="4">
        <f>+BT38+BQ38+BN38+BM38+BJ38+BG38+BW38</f>
        <v>0</v>
      </c>
      <c r="BY38" s="30" t="s">
        <v>97</v>
      </c>
      <c r="BZ38" s="31"/>
      <c r="CA38" s="31"/>
      <c r="CB38" s="4">
        <f>+BJ38+BM38+BN38+BQ38+BT38+BW38+BZ38+CA38</f>
        <v>0</v>
      </c>
      <c r="CC38" s="30" t="s">
        <v>97</v>
      </c>
      <c r="CD38" s="31"/>
      <c r="CE38" s="4">
        <f>+CA38+BX38+BU38+BT38+BQ38+BN38+CD38</f>
        <v>0</v>
      </c>
      <c r="CF38" s="30" t="s">
        <v>97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2">
        <v>700</v>
      </c>
      <c r="DZ38" s="4">
        <f>+DY38+DV38+DS38+DP38+DM38+DL38+DI38+DH38</f>
        <v>700</v>
      </c>
      <c r="EA38" s="30">
        <v>29</v>
      </c>
      <c r="EB38" s="33">
        <v>400</v>
      </c>
      <c r="EC38" s="13">
        <v>400</v>
      </c>
      <c r="ED38" s="4">
        <f>+EC38+EB38+DY38+DV38+DS38+DP38+DM38+DL38</f>
        <v>1500</v>
      </c>
      <c r="EE38" s="30">
        <v>22</v>
      </c>
      <c r="EF38" s="31"/>
      <c r="EG38" s="4">
        <f>+EF38+EC38+EB38+DY38+DV38+DS38+DP38</f>
        <v>1500</v>
      </c>
      <c r="EH38" s="30">
        <v>21</v>
      </c>
      <c r="EI38" s="31"/>
      <c r="EJ38" s="31"/>
      <c r="EK38" s="4">
        <f>+EJ38+EI38+EF38+EC38+EB38+DY38+DV38+DS38</f>
        <v>1500</v>
      </c>
      <c r="EL38" s="30">
        <v>20</v>
      </c>
      <c r="EM38" s="31"/>
      <c r="EN38" s="4">
        <f>+EM38+EJ38+EI38+EF38+EC38+EB38+DY38+DV38</f>
        <v>1500</v>
      </c>
      <c r="EO38" s="30">
        <v>19</v>
      </c>
      <c r="EP38" s="31"/>
      <c r="EQ38" s="4">
        <f>EP38+EM38+EJ38+EI38+EF38+EC38+EB38+DY38</f>
        <v>1500</v>
      </c>
      <c r="ER38" s="30">
        <v>18</v>
      </c>
      <c r="ES38" s="72"/>
      <c r="ET38" s="4">
        <f>EP38+EM38+EJ38+EI38+EF38+EC38+EB38+ES38</f>
        <v>800</v>
      </c>
      <c r="EU38" s="30">
        <v>24</v>
      </c>
      <c r="EV38" s="72"/>
      <c r="EW38" s="4">
        <f>EV38+ES38+EP38+EM38+EJ38+EI38+EF38</f>
        <v>0</v>
      </c>
      <c r="EX38" s="26"/>
      <c r="EY38" s="72"/>
      <c r="EZ38" s="72"/>
      <c r="FA38" s="4"/>
      <c r="FB38" s="69"/>
      <c r="FC38" s="72"/>
      <c r="FD38" s="72"/>
      <c r="FE38" s="4"/>
      <c r="FF38" s="30"/>
      <c r="FG38" s="72"/>
      <c r="FH38" s="4"/>
      <c r="FI38" s="30"/>
      <c r="FJ38" s="72"/>
      <c r="FK38" s="4"/>
      <c r="FL38" s="30"/>
    </row>
    <row r="39" spans="1:168" ht="15">
      <c r="A39" s="25">
        <v>7</v>
      </c>
      <c r="B39" s="1">
        <v>45</v>
      </c>
      <c r="C39" s="17" t="s">
        <v>129</v>
      </c>
      <c r="D39" s="11" t="s">
        <v>54</v>
      </c>
      <c r="E39" s="13">
        <v>500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500</v>
      </c>
      <c r="O39" s="6">
        <v>25</v>
      </c>
      <c r="P39" s="11"/>
      <c r="Q39" s="12"/>
      <c r="R39" s="14">
        <f>SUM(Q39,M39,K39,I39,G39,E39)</f>
        <v>500</v>
      </c>
      <c r="S39" s="24">
        <v>26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2">
        <v>650</v>
      </c>
      <c r="AX39" s="4">
        <f>+AC39+AG39+AH39+AK39+AN39+AO39+AR39+AS39+AV39+AW39</f>
        <v>650</v>
      </c>
      <c r="AY39" s="30">
        <v>33</v>
      </c>
      <c r="AZ39" s="35">
        <v>200</v>
      </c>
      <c r="BA39" s="33">
        <v>800</v>
      </c>
      <c r="BB39" s="4">
        <f>+AG39+AH39+AK39+AN39+AO39+AR39+AS39+AV39+AW39+AZ39+BA39</f>
        <v>1650</v>
      </c>
      <c r="BC39" s="30">
        <v>23</v>
      </c>
      <c r="BD39" s="13">
        <v>450</v>
      </c>
      <c r="BE39" s="4">
        <f>+AK39+AN39+AO39+AR39+AS39+AV39+AW39+AZ39+BA39+BD39</f>
        <v>2100</v>
      </c>
      <c r="BF39" s="30">
        <v>19</v>
      </c>
      <c r="BG39" s="32">
        <v>250</v>
      </c>
      <c r="BH39" s="4">
        <f>+AN39+AO39+AR39+AS39+AV39+AW39+AZ39+BA39+BD39+BG39</f>
        <v>2350</v>
      </c>
      <c r="BI39" s="26">
        <v>16</v>
      </c>
      <c r="BJ39" s="32">
        <v>400</v>
      </c>
      <c r="BK39" s="4">
        <f>+AR39+AS39+AV39+AW39+AZ39+BA39+BD39+BG39+BJ39</f>
        <v>2750</v>
      </c>
      <c r="BL39" s="26">
        <v>13</v>
      </c>
      <c r="BM39" s="35">
        <v>625</v>
      </c>
      <c r="BN39" s="13">
        <v>740</v>
      </c>
      <c r="BO39" s="4">
        <f>+AV39+AW39+AZ39+BA39+BD39+BG39+BJ39+BM39+BN39</f>
        <v>4115</v>
      </c>
      <c r="BP39" s="26">
        <v>8</v>
      </c>
      <c r="BQ39" s="28">
        <v>500</v>
      </c>
      <c r="BR39" s="4">
        <f>+AZ39+BA39+BD39+BG39+BJ39+BM39+BN39+BQ39</f>
        <v>3965</v>
      </c>
      <c r="BS39" s="26">
        <v>10</v>
      </c>
      <c r="BT39" s="28">
        <v>600</v>
      </c>
      <c r="BU39" s="4">
        <f>+BT39+BQ39+BN39+BM39+BJ39+BG39+BD39</f>
        <v>3565</v>
      </c>
      <c r="BV39" s="26">
        <v>7</v>
      </c>
      <c r="BW39" s="28">
        <v>600</v>
      </c>
      <c r="BX39" s="4">
        <f>+BT39+BQ39+BN39+BM39+BJ39+BG39+BW39</f>
        <v>3715</v>
      </c>
      <c r="BY39" s="26">
        <v>7</v>
      </c>
      <c r="BZ39" s="35">
        <v>400</v>
      </c>
      <c r="CA39" s="28">
        <v>400</v>
      </c>
      <c r="CB39" s="4">
        <f>+BJ39+BM39+BN39+BQ39+BT39+BW39+BZ39+CA39</f>
        <v>4265</v>
      </c>
      <c r="CC39" s="26">
        <v>11</v>
      </c>
      <c r="CD39" s="50">
        <v>650</v>
      </c>
      <c r="CE39" s="4">
        <f>+CD39+CA39+BZ39+BW39+BT39+BQ39+BN39+BM39</f>
        <v>4515</v>
      </c>
      <c r="CF39" s="26">
        <v>10</v>
      </c>
      <c r="CG39" s="13">
        <v>450</v>
      </c>
      <c r="CH39" s="31"/>
      <c r="CI39" s="4">
        <f>+CG39+CD39+CA39+BZ39+BT39+BQ39+BW39+CH39</f>
        <v>3600</v>
      </c>
      <c r="CJ39" s="26">
        <v>13</v>
      </c>
      <c r="CK39" s="28">
        <v>500</v>
      </c>
      <c r="CL39" s="4">
        <f>+CH39+CG39+CD39+CA39+BZ39+BW39+BT39+CK39</f>
        <v>3600</v>
      </c>
      <c r="CM39" s="26">
        <v>13</v>
      </c>
      <c r="CN39" s="35">
        <v>200</v>
      </c>
      <c r="CO39" s="32">
        <v>620</v>
      </c>
      <c r="CP39" s="4">
        <f>+CO39+CN39+CK39+CH39+CG39+CD39+CA39+BZ39+BW39</f>
        <v>3820</v>
      </c>
      <c r="CQ39" s="26">
        <v>13</v>
      </c>
      <c r="CR39" s="50">
        <v>700</v>
      </c>
      <c r="CS39" s="4">
        <f>+CR39+CO39+CN39+CK39+CH39+CG39+CD39+CA39+BZ39</f>
        <v>3920</v>
      </c>
      <c r="CT39" s="26">
        <v>14</v>
      </c>
      <c r="CU39" s="31">
        <v>710</v>
      </c>
      <c r="CV39" s="4">
        <f>+CU39+CR39+CO39+CN39+CK39+CH39+CG39+CD39</f>
        <v>3830</v>
      </c>
      <c r="CW39" s="26">
        <v>11</v>
      </c>
      <c r="CX39" s="31"/>
      <c r="CY39" s="4">
        <f>+CX39+CU39+CR39+CO39+CN39+CK39+CH39+CG39</f>
        <v>3180</v>
      </c>
      <c r="CZ39" s="26">
        <v>11</v>
      </c>
      <c r="DA39" s="35">
        <v>625</v>
      </c>
      <c r="DB39" s="13">
        <v>500</v>
      </c>
      <c r="DC39" s="4">
        <f>+DB39+DA39+CX39+CU39+CR39+CO39+CN39+CK39</f>
        <v>3855</v>
      </c>
      <c r="DD39" s="26">
        <v>10</v>
      </c>
      <c r="DE39" s="13">
        <v>650</v>
      </c>
      <c r="DF39" s="4">
        <f>+DE39+DB39+DA39+CX39+CU39+CR39+CO39+CN39</f>
        <v>4005</v>
      </c>
      <c r="DG39" s="26">
        <v>9</v>
      </c>
      <c r="DH39" s="35">
        <v>625</v>
      </c>
      <c r="DI39" s="32">
        <v>450</v>
      </c>
      <c r="DJ39" s="4">
        <f>+DI39+DH39+DE39+DB39+DA39+CX39+CU39+CR39</f>
        <v>4260</v>
      </c>
      <c r="DK39" s="26">
        <v>8</v>
      </c>
      <c r="DL39" s="35">
        <v>500</v>
      </c>
      <c r="DM39" s="31"/>
      <c r="DN39" s="4">
        <f>+DM39+DL39+DI39+DH39+DE39+DB39+DA39+CX39+CU39</f>
        <v>4060</v>
      </c>
      <c r="DO39" s="26">
        <v>9</v>
      </c>
      <c r="DP39" s="13">
        <v>450</v>
      </c>
      <c r="DQ39" s="4">
        <f>+DP39+DM39+DL39+DI39+DH39+DE39+DB39+DA39+CX39</f>
        <v>3800</v>
      </c>
      <c r="DR39" s="26">
        <v>9</v>
      </c>
      <c r="DS39" s="13">
        <v>570</v>
      </c>
      <c r="DT39" s="4">
        <f>+DS39+DP39+DM39+DL39+DI39+DH39+DE39+DB39+DA39</f>
        <v>4370</v>
      </c>
      <c r="DU39" s="26">
        <v>8</v>
      </c>
      <c r="DV39" s="13">
        <v>570</v>
      </c>
      <c r="DW39" s="4">
        <f>+DV39+DS39+DP39+DM39+DL39+DI39+DH39+DE39</f>
        <v>3815</v>
      </c>
      <c r="DX39" s="26">
        <v>9</v>
      </c>
      <c r="DY39" s="13">
        <v>570</v>
      </c>
      <c r="DZ39" s="4">
        <f>+DY39+DV39+DS39+DP39+DM39+DL39+DI39+DH39</f>
        <v>3735</v>
      </c>
      <c r="EA39" s="26">
        <v>8</v>
      </c>
      <c r="EB39" s="33">
        <v>700</v>
      </c>
      <c r="EC39" s="31"/>
      <c r="ED39" s="4">
        <f>+EC39+EB39+DY39+DV39+DS39+DP39+DM39+DL39</f>
        <v>3360</v>
      </c>
      <c r="EE39" s="26">
        <v>11</v>
      </c>
      <c r="EF39" s="31"/>
      <c r="EG39" s="4">
        <f>+EF39+EC39+EB39+DY39+DV39+DS39+DP39</f>
        <v>2860</v>
      </c>
      <c r="EH39" s="26">
        <v>10</v>
      </c>
      <c r="EI39" s="31"/>
      <c r="EJ39" s="31"/>
      <c r="EK39" s="4">
        <f>+EJ39+EI39+EF39+EC39+EB39+DY39+DV39+DS39</f>
        <v>2410</v>
      </c>
      <c r="EL39" s="26">
        <v>14</v>
      </c>
      <c r="EM39" s="31"/>
      <c r="EN39" s="4">
        <f>+EM39+EJ39+EI39+EF39+EC39+EB39+DY39+DV39</f>
        <v>1840</v>
      </c>
      <c r="EO39" s="30">
        <v>17</v>
      </c>
      <c r="EP39" s="31"/>
      <c r="EQ39" s="4">
        <f>EP39+EM39+EJ39+EI39+EF39+EC39+EB39+DY39</f>
        <v>1270</v>
      </c>
      <c r="ER39" s="30">
        <v>20</v>
      </c>
      <c r="ES39" s="72"/>
      <c r="ET39" s="4">
        <f>EP39+EM39+EJ39+EI39+EF39+EC39+EB39+ES39</f>
        <v>700</v>
      </c>
      <c r="EU39" s="30">
        <v>25</v>
      </c>
      <c r="EV39" s="72"/>
      <c r="EW39" s="4"/>
      <c r="EX39" s="69"/>
      <c r="EY39" s="72"/>
      <c r="EZ39" s="72"/>
      <c r="FA39" s="4"/>
      <c r="FB39" s="30"/>
      <c r="FC39" s="72"/>
      <c r="FD39" s="72"/>
      <c r="FE39" s="4"/>
      <c r="FF39" s="30"/>
      <c r="FG39" s="72"/>
      <c r="FH39" s="4"/>
      <c r="FI39" s="30"/>
      <c r="FJ39" s="72"/>
      <c r="FK39" s="4"/>
      <c r="FL39" s="30"/>
    </row>
    <row r="40" spans="1:168" ht="15">
      <c r="A40" s="25">
        <v>30</v>
      </c>
      <c r="B40" s="1">
        <v>46</v>
      </c>
      <c r="C40" s="17" t="s">
        <v>90</v>
      </c>
      <c r="D40" s="11"/>
      <c r="E40" s="12"/>
      <c r="F40" s="11"/>
      <c r="G40" s="12"/>
      <c r="H40" s="11"/>
      <c r="I40" s="12"/>
      <c r="J40" s="11"/>
      <c r="K40" s="12"/>
      <c r="L40" s="74"/>
      <c r="M40" s="12"/>
      <c r="N40" s="6">
        <f>SUM(M40,K40,I40,G40,E40)</f>
        <v>0</v>
      </c>
      <c r="O40" s="6" t="s">
        <v>97</v>
      </c>
      <c r="P40" s="11"/>
      <c r="Q40" s="12"/>
      <c r="R40" s="14">
        <f>SUM(Q40,M40,K40,I40,G40,E40)</f>
        <v>0</v>
      </c>
      <c r="S40" s="24" t="s">
        <v>97</v>
      </c>
      <c r="T40" s="11"/>
      <c r="U40" s="12"/>
      <c r="V40" s="15">
        <f>SUM(U40,Q40,M40,K40,I40,G40)</f>
        <v>0</v>
      </c>
      <c r="W40" s="20" t="s">
        <v>97</v>
      </c>
      <c r="X40" s="11" t="s">
        <v>60</v>
      </c>
      <c r="Y40" s="13">
        <v>240</v>
      </c>
      <c r="Z40" s="16">
        <f>SUM(Y40,U40,Q40,M40,K40,I40)</f>
        <v>240</v>
      </c>
      <c r="AA40" s="22">
        <v>37</v>
      </c>
      <c r="AB40" s="11"/>
      <c r="AC40" s="13">
        <v>500</v>
      </c>
      <c r="AD40" s="4">
        <f>SUM(AC40,Y40,U40,Q40,M40,K40)</f>
        <v>740</v>
      </c>
      <c r="AE40" s="6">
        <v>24</v>
      </c>
      <c r="AF40" s="11"/>
      <c r="AG40" s="28">
        <v>400</v>
      </c>
      <c r="AH40" s="13">
        <v>670</v>
      </c>
      <c r="AI40" s="4">
        <f>+AH40+AG40+AC40+Y40+U40+Q40+M40</f>
        <v>1810</v>
      </c>
      <c r="AJ40" s="6">
        <v>19</v>
      </c>
      <c r="AK40" s="13">
        <v>600</v>
      </c>
      <c r="AL40" s="4">
        <f>+Q40+U40+Y40+AC40+AG40+AH40+AK40</f>
        <v>2410</v>
      </c>
      <c r="AM40" s="26">
        <v>16</v>
      </c>
      <c r="AN40" s="32">
        <v>200</v>
      </c>
      <c r="AO40" s="32">
        <v>530</v>
      </c>
      <c r="AP40" s="4">
        <f>+U40+Y40+AC40+AG40+AH40+AK40+AN40+AO40</f>
        <v>3140</v>
      </c>
      <c r="AQ40" s="26">
        <v>14</v>
      </c>
      <c r="AR40" s="28">
        <v>350</v>
      </c>
      <c r="AS40" s="32">
        <v>660</v>
      </c>
      <c r="AT40" s="4">
        <f>+Y40+AC40+AG40+AH40+AK40+AN40+AO40+AR40+AS40</f>
        <v>4150</v>
      </c>
      <c r="AU40" s="26">
        <v>12</v>
      </c>
      <c r="AV40" s="31"/>
      <c r="AW40" s="32">
        <v>560</v>
      </c>
      <c r="AX40" s="4">
        <f>+AC40+AG40+AH40+AK40+AN40+AO40+AR40+AS40+AV40+AW40</f>
        <v>4470</v>
      </c>
      <c r="AY40" s="26">
        <v>11</v>
      </c>
      <c r="AZ40" s="35">
        <v>200</v>
      </c>
      <c r="BA40" s="33">
        <v>450</v>
      </c>
      <c r="BB40" s="4">
        <f>+AG40+AH40+AK40+AN40+AO40+AR40+AS40+AV40+AW40+AZ40+BA40</f>
        <v>4620</v>
      </c>
      <c r="BC40" s="26">
        <v>11</v>
      </c>
      <c r="BD40" s="32">
        <v>400</v>
      </c>
      <c r="BE40" s="4">
        <f>+AK40+AN40+AO40+AR40+AS40+AV40+AW40+AZ40+BA40+BD40</f>
        <v>3950</v>
      </c>
      <c r="BF40" s="26">
        <v>11</v>
      </c>
      <c r="BG40" s="32">
        <v>350</v>
      </c>
      <c r="BH40" s="4">
        <f>+AN40+AO40+AR40+AS40+AV40+AW40+AZ40+BA40+BD40+BG40</f>
        <v>3700</v>
      </c>
      <c r="BI40" s="26">
        <v>10</v>
      </c>
      <c r="BJ40" s="13">
        <v>450</v>
      </c>
      <c r="BK40" s="4">
        <f>+AR40+AS40+AV40+AW40+AZ40+BA40+BD40+BG40+BJ40</f>
        <v>3420</v>
      </c>
      <c r="BL40" s="26">
        <v>10</v>
      </c>
      <c r="BM40" s="35">
        <v>350</v>
      </c>
      <c r="BN40" s="31">
        <v>300</v>
      </c>
      <c r="BO40" s="4">
        <f>+AV40+AW40+AZ40+BA40+BD40+BG40+BJ40+BM40+BN40</f>
        <v>3060</v>
      </c>
      <c r="BP40" s="26">
        <v>12</v>
      </c>
      <c r="BQ40" s="32">
        <v>210</v>
      </c>
      <c r="BR40" s="4">
        <f>+AZ40+BA40+BD40+BG40+BJ40+BM40+BN40+BQ40</f>
        <v>2710</v>
      </c>
      <c r="BS40" s="26">
        <v>14</v>
      </c>
      <c r="BT40" s="32">
        <v>250</v>
      </c>
      <c r="BU40" s="4">
        <f>+BT40+BQ40+BN40+BM40+BJ40+BG40+BD40</f>
        <v>2310</v>
      </c>
      <c r="BV40" s="26">
        <v>15</v>
      </c>
      <c r="BW40" s="32">
        <v>400</v>
      </c>
      <c r="BX40" s="4">
        <f>+BT40+BQ40+BN40+BM40+BJ40+BG40+BW40</f>
        <v>2310</v>
      </c>
      <c r="BY40" s="30">
        <v>18</v>
      </c>
      <c r="BZ40" s="35">
        <v>700</v>
      </c>
      <c r="CA40" s="13">
        <v>350</v>
      </c>
      <c r="CB40" s="4">
        <f>+BJ40+BM40+BN40+BQ40+BT40+BW40+BZ40+CA40</f>
        <v>3010</v>
      </c>
      <c r="CC40" s="30">
        <v>18</v>
      </c>
      <c r="CD40" s="50">
        <v>400</v>
      </c>
      <c r="CE40" s="4">
        <f>+CD40+CA40+BZ40+BW40+BT40+BQ40+BN40+BM40</f>
        <v>2960</v>
      </c>
      <c r="CF40" s="30">
        <v>17</v>
      </c>
      <c r="CG40" s="32">
        <v>400</v>
      </c>
      <c r="CH40" s="31"/>
      <c r="CI40" s="4">
        <f>+CG40+CD40+CA40+BZ40+BT40+BQ40+BW40+CH40</f>
        <v>2710</v>
      </c>
      <c r="CJ40" s="30">
        <v>17</v>
      </c>
      <c r="CK40" s="28">
        <v>400</v>
      </c>
      <c r="CL40" s="4">
        <f>+CH40+CG40+CD40+CA40+BZ40+BW40+BT40+CK40</f>
        <v>2900</v>
      </c>
      <c r="CM40" s="26">
        <v>16</v>
      </c>
      <c r="CN40" s="35">
        <v>200</v>
      </c>
      <c r="CO40" s="28">
        <v>450</v>
      </c>
      <c r="CP40" s="4">
        <f>+CO40+CN40+CK40+CH40+CG40+CD40+CA40+BZ40+BW40</f>
        <v>3300</v>
      </c>
      <c r="CQ40" s="26">
        <v>15</v>
      </c>
      <c r="CR40" s="50">
        <v>400</v>
      </c>
      <c r="CS40" s="4">
        <f>+CR40+CO40+CN40+CK40+CH40+CG40+CD40+CA40+BZ40</f>
        <v>3300</v>
      </c>
      <c r="CT40" s="26">
        <v>16</v>
      </c>
      <c r="CU40" s="31">
        <v>580</v>
      </c>
      <c r="CV40" s="4">
        <f>+CU40+CR40+CO40+CN40+CK40+CH40+CG40+CD40</f>
        <v>2830</v>
      </c>
      <c r="CW40" s="26">
        <v>15</v>
      </c>
      <c r="CX40" s="55"/>
      <c r="CY40" s="4">
        <f>+CX40+CU40+CR40+CO40+CN40+CK40+CH40+CG40</f>
        <v>2430</v>
      </c>
      <c r="CZ40" s="26">
        <v>16</v>
      </c>
      <c r="DA40" s="31"/>
      <c r="DB40" s="31"/>
      <c r="DC40" s="4">
        <f>+DB40+DA40+CX40+CU40+CR40+CO40+CN40+CK40</f>
        <v>2030</v>
      </c>
      <c r="DD40" s="30">
        <v>17</v>
      </c>
      <c r="DE40" s="13">
        <v>550</v>
      </c>
      <c r="DF40" s="4">
        <f>+DE40+DB40+DA40+CX40+CU40+CR40+CO40+CN40</f>
        <v>2180</v>
      </c>
      <c r="DG40" s="26">
        <v>16</v>
      </c>
      <c r="DH40" s="35">
        <v>200</v>
      </c>
      <c r="DI40" s="13">
        <v>450</v>
      </c>
      <c r="DJ40" s="4">
        <f>+DI40+DH40+DE40+DB40+DA40+CX40+CU40+CR40</f>
        <v>2180</v>
      </c>
      <c r="DK40" s="26">
        <v>14</v>
      </c>
      <c r="DL40" s="31"/>
      <c r="DM40" s="32">
        <v>400</v>
      </c>
      <c r="DN40" s="4">
        <f>+DM40+DL40+DI40+DH40+DE40+DB40+DA40+CX40+CU40</f>
        <v>2180</v>
      </c>
      <c r="DO40" s="30">
        <v>17</v>
      </c>
      <c r="DP40" s="13">
        <v>400</v>
      </c>
      <c r="DQ40" s="4">
        <f>+DP40+DM40+DL40+DI40+DH40+DE40+DB40+DA40+CX40</f>
        <v>2000</v>
      </c>
      <c r="DR40" s="30">
        <v>19</v>
      </c>
      <c r="DS40" s="13">
        <v>450</v>
      </c>
      <c r="DT40" s="4">
        <f>+DS40+DP40+DM40+DL40+DI40+DH40+DE40+DB40+DA40</f>
        <v>2450</v>
      </c>
      <c r="DU40" s="30">
        <v>18</v>
      </c>
      <c r="DV40" s="32">
        <v>90</v>
      </c>
      <c r="DW40" s="4">
        <f>+DV40+DS40+DP40+DM40+DL40+DI40+DH40+DE40</f>
        <v>2540</v>
      </c>
      <c r="DX40" s="26">
        <v>14</v>
      </c>
      <c r="DY40" s="31"/>
      <c r="DZ40" s="4">
        <f>+DY40+DV40+DS40+DP40+DM40+DL40+DI40+DH40</f>
        <v>1990</v>
      </c>
      <c r="EA40" s="30">
        <v>19</v>
      </c>
      <c r="EB40" s="33">
        <v>700</v>
      </c>
      <c r="EC40" s="31"/>
      <c r="ED40" s="4">
        <f>+EC40+EB40+DY40+DV40+DS40+DP40+DM40+DL40</f>
        <v>2040</v>
      </c>
      <c r="EE40" s="30">
        <v>18</v>
      </c>
      <c r="EF40" s="31"/>
      <c r="EG40" s="4">
        <f>+EF40+EC40+EB40+DY40+DV40+DS40+DP40</f>
        <v>1640</v>
      </c>
      <c r="EH40" s="30">
        <v>20</v>
      </c>
      <c r="EI40" s="31"/>
      <c r="EJ40" s="31"/>
      <c r="EK40" s="4">
        <f>+EJ40+EI40+EF40+EC40+EB40+DY40+DV40+DS40</f>
        <v>1240</v>
      </c>
      <c r="EL40" s="30">
        <v>25</v>
      </c>
      <c r="EM40" s="31"/>
      <c r="EN40" s="4">
        <f>+EM40+EJ40+EI40+EF40+EC40+EB40+DY40+DV40</f>
        <v>790</v>
      </c>
      <c r="EO40" s="30">
        <v>27</v>
      </c>
      <c r="EP40" s="31"/>
      <c r="EQ40" s="4">
        <f>EP40+EM40+EJ40+EI40+EF40+EC40+EB40+DY40</f>
        <v>700</v>
      </c>
      <c r="ER40" s="30">
        <v>29</v>
      </c>
      <c r="ES40" s="72"/>
      <c r="ET40" s="4">
        <f>EP40+EM40+EJ40+EI40+EF40+EC40+EB40+ES40</f>
        <v>700</v>
      </c>
      <c r="EU40" s="30">
        <v>27</v>
      </c>
      <c r="EV40" s="72"/>
      <c r="EW40" s="4"/>
      <c r="EX40" s="30"/>
      <c r="EY40" s="72"/>
      <c r="EZ40" s="72"/>
      <c r="FA40" s="4"/>
      <c r="FB40" s="30"/>
      <c r="FC40" s="72"/>
      <c r="FD40" s="72"/>
      <c r="FE40" s="4"/>
      <c r="FF40" s="30"/>
      <c r="FG40" s="72"/>
      <c r="FH40" s="4"/>
      <c r="FI40" s="30"/>
      <c r="FJ40" s="72"/>
      <c r="FK40" s="4"/>
      <c r="FL40" s="30"/>
    </row>
    <row r="41" spans="1:168" ht="15">
      <c r="A41" s="25">
        <v>56</v>
      </c>
      <c r="B41" s="1">
        <v>36</v>
      </c>
      <c r="C41" s="17" t="s">
        <v>9</v>
      </c>
      <c r="D41" s="11" t="s">
        <v>65</v>
      </c>
      <c r="E41" s="13">
        <v>1200</v>
      </c>
      <c r="F41" s="13" t="s">
        <v>70</v>
      </c>
      <c r="G41" s="13">
        <v>730</v>
      </c>
      <c r="H41" s="13" t="s">
        <v>70</v>
      </c>
      <c r="I41" s="13">
        <v>730</v>
      </c>
      <c r="J41" s="11"/>
      <c r="K41" s="12"/>
      <c r="L41" s="11"/>
      <c r="M41" s="12"/>
      <c r="N41" s="6">
        <f>SUM(M41,K41,I41,G41,E41)</f>
        <v>2660</v>
      </c>
      <c r="O41" s="26">
        <v>7</v>
      </c>
      <c r="P41" s="11"/>
      <c r="Q41" s="12"/>
      <c r="R41" s="14">
        <f>SUM(Q41,M41,K41,I41,G41,E41)</f>
        <v>2660</v>
      </c>
      <c r="S41" s="23">
        <v>8</v>
      </c>
      <c r="T41" s="11"/>
      <c r="U41" s="12"/>
      <c r="V41" s="15">
        <f>SUM(U41,Q41,M41,K41,I41,G41)</f>
        <v>1460</v>
      </c>
      <c r="W41" s="19">
        <v>16</v>
      </c>
      <c r="X41" s="11"/>
      <c r="Y41" s="12"/>
      <c r="Z41" s="16">
        <f>SUM(Y41,U41,Q41,M41,K41,I41)</f>
        <v>730</v>
      </c>
      <c r="AA41" s="22">
        <v>26</v>
      </c>
      <c r="AB41" s="11"/>
      <c r="AC41" s="12"/>
      <c r="AD41" s="4">
        <f>SUM(AC41,Y41,U41,Q41,M41,K41)</f>
        <v>0</v>
      </c>
      <c r="AE41" s="6" t="s">
        <v>97</v>
      </c>
      <c r="AF41" s="11"/>
      <c r="AG41" s="28">
        <v>1250</v>
      </c>
      <c r="AH41" s="12"/>
      <c r="AI41" s="4">
        <f>+AH41+AG41+AC41+Y41+U41+Q41+M41</f>
        <v>1250</v>
      </c>
      <c r="AJ41" s="6">
        <v>25</v>
      </c>
      <c r="AK41" s="12"/>
      <c r="AL41" s="4">
        <f>+Q41+U41+Y41+AC41+AG41+AH41+AK41</f>
        <v>1250</v>
      </c>
      <c r="AM41" s="30">
        <v>24</v>
      </c>
      <c r="AN41" s="32">
        <v>400</v>
      </c>
      <c r="AO41" s="31"/>
      <c r="AP41" s="4">
        <f>+U41+Y41+AC41+AG41+AH41+AK41+AN41+AO41</f>
        <v>1650</v>
      </c>
      <c r="AQ41" s="30">
        <v>22</v>
      </c>
      <c r="AR41" s="28">
        <v>1000</v>
      </c>
      <c r="AS41" s="31"/>
      <c r="AT41" s="4">
        <f>+Y41+AC41+AG41+AH41+AK41+AN41+AO41+AR41+AS41</f>
        <v>2650</v>
      </c>
      <c r="AU41" s="26">
        <v>16</v>
      </c>
      <c r="AV41" s="31"/>
      <c r="AW41" s="31"/>
      <c r="AX41" s="4">
        <f>+AC41+AG41+AH41+AK41+AN41+AO41+AR41+AS41+AV41+AW41</f>
        <v>2650</v>
      </c>
      <c r="AY41" s="26">
        <v>15</v>
      </c>
      <c r="AZ41" s="35">
        <v>350</v>
      </c>
      <c r="BA41" s="33">
        <v>1150</v>
      </c>
      <c r="BB41" s="4">
        <f>+AG41+AH41+AK41+AN41+AO41+AR41+AS41+AV41+AW41+AZ41+BA41</f>
        <v>4150</v>
      </c>
      <c r="BC41" s="26">
        <v>12</v>
      </c>
      <c r="BD41" s="31"/>
      <c r="BE41" s="4">
        <f>+AK41+AN41+AO41+AR41+AS41+AV41+AW41+AZ41+BA41+BD41</f>
        <v>2900</v>
      </c>
      <c r="BF41" s="26">
        <v>14</v>
      </c>
      <c r="BG41" s="31"/>
      <c r="BH41" s="4">
        <f>+AN41+AO41+AR41+AS41+AV41+AW41+AZ41+BA41+BD41+BG41</f>
        <v>2900</v>
      </c>
      <c r="BI41" s="26">
        <v>13</v>
      </c>
      <c r="BJ41" s="31"/>
      <c r="BK41" s="4">
        <f>+AR41+AS41+AV41+AW41+AZ41+BA41+BD41+BG41+BJ41</f>
        <v>2500</v>
      </c>
      <c r="BL41" s="26">
        <v>16</v>
      </c>
      <c r="BM41" s="31"/>
      <c r="BN41" s="31"/>
      <c r="BO41" s="4">
        <f>+AV41+AW41+AZ41+BA41+BD41+BG41+BJ41+BM41+BN41</f>
        <v>1500</v>
      </c>
      <c r="BP41" s="30">
        <v>27</v>
      </c>
      <c r="BQ41" s="31"/>
      <c r="BR41" s="4">
        <f>+AZ41+BA41+BD41+BG41+BJ41+BM41+BN41+BQ41</f>
        <v>1500</v>
      </c>
      <c r="BS41" s="30">
        <v>27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5">
        <v>1250</v>
      </c>
      <c r="CA41" s="31"/>
      <c r="CB41" s="4">
        <f>+BJ41+BM41+BN41+BQ41+BT41+BW41+BZ41+CA41</f>
        <v>1250</v>
      </c>
      <c r="CC41" s="30">
        <v>28</v>
      </c>
      <c r="CD41" s="31"/>
      <c r="CE41" s="4">
        <f>+CD41+CA41+BZ41+BW41+BT41+BQ41+BN41+BM41</f>
        <v>1250</v>
      </c>
      <c r="CF41" s="30">
        <v>27</v>
      </c>
      <c r="CG41" s="31"/>
      <c r="CH41" s="31"/>
      <c r="CI41" s="4">
        <f>+CG41+CD41+CA41+BZ41+BT41+BQ41+BW41+CH41</f>
        <v>1250</v>
      </c>
      <c r="CJ41" s="30">
        <v>28</v>
      </c>
      <c r="CK41" s="31"/>
      <c r="CL41" s="4">
        <f>+CH41+CG41+CD41+CA41+BZ41+BW41+BT41+CK41</f>
        <v>1250</v>
      </c>
      <c r="CM41" s="30">
        <v>25</v>
      </c>
      <c r="CN41" s="35">
        <v>625</v>
      </c>
      <c r="CO41" s="31"/>
      <c r="CP41" s="4">
        <f>+CO41+CN41+CK41+CH41+CG41+CD41+CA41+BZ41+BW41</f>
        <v>1875</v>
      </c>
      <c r="CQ41" s="30">
        <v>23</v>
      </c>
      <c r="CR41" s="31"/>
      <c r="CS41" s="4">
        <f>+CR41+CO41+CN41+CK41+CH41+CG41+CD41+CA41+BZ41</f>
        <v>1875</v>
      </c>
      <c r="CT41" s="30">
        <v>23</v>
      </c>
      <c r="CU41" s="31"/>
      <c r="CV41" s="4">
        <f>+CU41+CR41+CO41+CN41+CK41+CH41+CG41+CD41</f>
        <v>625</v>
      </c>
      <c r="CW41" s="30">
        <v>32</v>
      </c>
      <c r="CX41" s="31"/>
      <c r="CY41" s="4">
        <f>+CX41+CU41+CR41+CO41+CN41+CK41+CH41+CG41</f>
        <v>625</v>
      </c>
      <c r="CZ41" s="30">
        <v>29</v>
      </c>
      <c r="DA41" s="35">
        <v>1000</v>
      </c>
      <c r="DB41" s="31"/>
      <c r="DC41" s="4">
        <f>+DB41+DA41+CX41+CU41+CR41+CO41+CN41+CK41</f>
        <v>1625</v>
      </c>
      <c r="DD41" s="30">
        <v>23</v>
      </c>
      <c r="DE41" s="31"/>
      <c r="DF41" s="4">
        <f>+DE41+DB41+DA41+CX41+CU41+CR41+CO41+CN41</f>
        <v>1625</v>
      </c>
      <c r="DG41" s="30">
        <v>21</v>
      </c>
      <c r="DH41" s="35">
        <v>350</v>
      </c>
      <c r="DI41" s="31"/>
      <c r="DJ41" s="4">
        <f>+DI41+DH41+DE41+DB41+DA41+CX41+CU41+CR41</f>
        <v>1350</v>
      </c>
      <c r="DK41" s="30">
        <v>21</v>
      </c>
      <c r="DL41" s="35">
        <v>500</v>
      </c>
      <c r="DM41" s="31"/>
      <c r="DN41" s="4">
        <f>+DM41+DL41+DI41+DH41+DE41+DB41+DA41+CX41+CU41</f>
        <v>1850</v>
      </c>
      <c r="DO41" s="30">
        <v>19</v>
      </c>
      <c r="DP41" s="31"/>
      <c r="DQ41" s="4">
        <f>+DP41+DM41+DL41+DI41+DH41+DE41+DB41+DA41+CX41</f>
        <v>1850</v>
      </c>
      <c r="DR41" s="30">
        <v>20</v>
      </c>
      <c r="DS41" s="31"/>
      <c r="DT41" s="4">
        <f>+DS41+DP41+DM41+DL41+DI41+DH41+DE41+DB41+DA41</f>
        <v>1850</v>
      </c>
      <c r="DU41" s="30">
        <v>22</v>
      </c>
      <c r="DV41" s="31"/>
      <c r="DW41" s="4">
        <f>+DV41+DS41+DP41+DM41+DL41+DI41+DH41+DE41</f>
        <v>850</v>
      </c>
      <c r="DX41" s="30">
        <v>26</v>
      </c>
      <c r="DY41" s="31"/>
      <c r="DZ41" s="4">
        <f>+DY41+DV41+DS41+DP41+DM41+DL41+DI41+DH41</f>
        <v>850</v>
      </c>
      <c r="EA41" s="30">
        <v>26</v>
      </c>
      <c r="EB41" s="33">
        <v>700</v>
      </c>
      <c r="EC41" s="31"/>
      <c r="ED41" s="4">
        <f>+EC41+EB41+DY41+DV41+DS41+DP41+DM41+DL41</f>
        <v>1200</v>
      </c>
      <c r="EE41" s="30">
        <v>26</v>
      </c>
      <c r="EF41" s="31"/>
      <c r="EG41" s="4">
        <f>+EF41+EC41+EB41+DY41+DV41+DS41+DP41</f>
        <v>700</v>
      </c>
      <c r="EH41" s="30">
        <v>27</v>
      </c>
      <c r="EI41" s="31"/>
      <c r="EJ41" s="31"/>
      <c r="EK41" s="4">
        <f>+EJ41+EI41+EF41+EC41+EB41+DY41+DV41+DS41</f>
        <v>700</v>
      </c>
      <c r="EL41" s="30">
        <v>29</v>
      </c>
      <c r="EM41" s="31"/>
      <c r="EN41" s="4">
        <f>+EM41+EJ41+EI41+EF41+EC41+EB41+DY41+DV41</f>
        <v>700</v>
      </c>
      <c r="EO41" s="30">
        <v>28</v>
      </c>
      <c r="EP41" s="31"/>
      <c r="EQ41" s="4">
        <f>EP41+EM41+EJ41+EI41+EF41+EC41+EB41+DY41</f>
        <v>700</v>
      </c>
      <c r="ER41" s="69">
        <v>30</v>
      </c>
      <c r="ES41" s="72"/>
      <c r="ET41" s="4">
        <f>EP41+EM41+EJ41+EI41+EF41+EC41+EB41+ES41</f>
        <v>700</v>
      </c>
      <c r="EU41" s="30">
        <v>28</v>
      </c>
      <c r="EV41" s="72"/>
      <c r="EW41" s="4"/>
      <c r="EX41" s="30"/>
      <c r="EY41" s="72"/>
      <c r="EZ41" s="72"/>
      <c r="FA41" s="4"/>
      <c r="FB41" s="30"/>
      <c r="FC41" s="72"/>
      <c r="FD41" s="72"/>
      <c r="FE41" s="4"/>
      <c r="FF41" s="30"/>
      <c r="FG41" s="72"/>
      <c r="FH41" s="4"/>
      <c r="FI41" s="30"/>
      <c r="FJ41" s="72"/>
      <c r="FK41" s="4"/>
      <c r="FL41" s="30"/>
    </row>
    <row r="42" spans="1:168" ht="15">
      <c r="A42" s="25">
        <v>56</v>
      </c>
      <c r="B42" s="1">
        <v>36</v>
      </c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10</v>
      </c>
      <c r="DW42" s="4">
        <f>+DV42+DS42+DP42+DM42+DL42+DI42+DH42+DE42</f>
        <v>10</v>
      </c>
      <c r="DX42" s="30">
        <v>36</v>
      </c>
      <c r="DY42" s="32">
        <v>270</v>
      </c>
      <c r="DZ42" s="4">
        <f>+DY42+DV42+DS42+DP42+DM42+DL42+DI42+DH42</f>
        <v>280</v>
      </c>
      <c r="EA42" s="30">
        <v>35</v>
      </c>
      <c r="EB42" s="33">
        <v>400</v>
      </c>
      <c r="EC42" s="32">
        <v>200</v>
      </c>
      <c r="ED42" s="4">
        <f>+EC42+EB42+DY42+DV42+DS42+DP42+DM42+DL42</f>
        <v>880</v>
      </c>
      <c r="EE42" s="30">
        <v>27</v>
      </c>
      <c r="EF42" s="31"/>
      <c r="EG42" s="4">
        <f>+EF42+EC42+EB42+DY42+DV42+DS42+DP42</f>
        <v>880</v>
      </c>
      <c r="EH42" s="30">
        <v>25</v>
      </c>
      <c r="EI42" s="31"/>
      <c r="EJ42" s="31"/>
      <c r="EK42" s="4">
        <f>+EJ42+EI42+EF42+EC42+EB42+DY42+DV42+DS42</f>
        <v>880</v>
      </c>
      <c r="EL42" s="30">
        <v>28</v>
      </c>
      <c r="EM42" s="31"/>
      <c r="EN42" s="4">
        <f>+EM42+EJ42+EI42+EF42+EC42+EB42+DY42+DV42</f>
        <v>880</v>
      </c>
      <c r="EO42" s="30">
        <v>26</v>
      </c>
      <c r="EP42" s="31"/>
      <c r="EQ42" s="4">
        <f>EP42+EM42+EJ42+EI42+EF42+EC42+EB42+DY42</f>
        <v>870</v>
      </c>
      <c r="ER42" s="30">
        <v>27</v>
      </c>
      <c r="ES42" s="72"/>
      <c r="ET42" s="4">
        <f>EP42+EM42+EJ42+EI42+EF42+EC42+EB42+ES42</f>
        <v>600</v>
      </c>
      <c r="EU42" s="30">
        <v>29</v>
      </c>
      <c r="EV42" s="72"/>
      <c r="EW42" s="4"/>
      <c r="EX42" s="30"/>
      <c r="EY42" s="72"/>
      <c r="EZ42" s="72"/>
      <c r="FA42" s="4"/>
      <c r="FB42" s="30"/>
      <c r="FC42" s="72"/>
      <c r="FD42" s="72"/>
      <c r="FE42" s="4"/>
      <c r="FF42" s="30"/>
      <c r="FG42" s="72"/>
      <c r="FH42" s="4"/>
      <c r="FI42" s="30"/>
      <c r="FJ42" s="72"/>
      <c r="FK42" s="4"/>
      <c r="FL42" s="30"/>
    </row>
    <row r="43" spans="1:168" ht="15">
      <c r="A43" s="25">
        <v>57</v>
      </c>
      <c r="B43" s="1">
        <v>27</v>
      </c>
      <c r="C43" s="17" t="s">
        <v>188</v>
      </c>
      <c r="D43" s="11" t="s">
        <v>59</v>
      </c>
      <c r="E43" s="13">
        <v>250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250</v>
      </c>
      <c r="O43" s="6">
        <v>32</v>
      </c>
      <c r="P43" s="11"/>
      <c r="Q43" s="12"/>
      <c r="R43" s="14">
        <f>SUM(Q43,M43,K43,I43,G43,E43)</f>
        <v>250</v>
      </c>
      <c r="S43" s="24">
        <v>36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>
        <f>+AN43+AO43+AR43+AS43+AV43+AW43+AZ43+BA43+BD43+BG43</f>
        <v>0</v>
      </c>
      <c r="BI43" s="30" t="s">
        <v>97</v>
      </c>
      <c r="BJ43" s="31"/>
      <c r="BK43" s="4">
        <f>+AR43+AS43+AV43+AW43+AZ43+BA43+BD43+BG43+BJ43</f>
        <v>0</v>
      </c>
      <c r="BL43" s="30" t="s">
        <v>97</v>
      </c>
      <c r="BM43" s="31"/>
      <c r="BN43" s="31"/>
      <c r="BO43" s="4">
        <f>+AV43+AW43+AZ43+BA43+BD43+BG43+BJ43+BM43+BN43</f>
        <v>0</v>
      </c>
      <c r="BP43" s="30" t="s">
        <v>97</v>
      </c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+CD43+CA43+BZ43+BW43+BT43+BQ43+BN43+BM43</f>
        <v>0</v>
      </c>
      <c r="CF43" s="30" t="s">
        <v>97</v>
      </c>
      <c r="CG43" s="31"/>
      <c r="CH43" s="31"/>
      <c r="CI43" s="4">
        <f>+CG43+CD43+CA43+BZ43+BT43+BQ43+BW43+CH43</f>
        <v>0</v>
      </c>
      <c r="CJ43" s="30" t="s">
        <v>97</v>
      </c>
      <c r="CK43" s="31"/>
      <c r="CL43" s="4">
        <f>+CH43+CG43+CD43+CA43+BZ43+BW43+BT43+CK43</f>
        <v>0</v>
      </c>
      <c r="CM43" s="30" t="s">
        <v>97</v>
      </c>
      <c r="CN43" s="31"/>
      <c r="CO43" s="31"/>
      <c r="CP43" s="4">
        <f>+CO43+CN43+CK43+CH43+CG43+CD43+CA43+BZ43+BW43</f>
        <v>0</v>
      </c>
      <c r="CQ43" s="30" t="s">
        <v>97</v>
      </c>
      <c r="CR43" s="31"/>
      <c r="CS43" s="4">
        <f>+CR43+CO43+CN43+CK43+CH43+CG43+CD43+CA43+BZ43</f>
        <v>0</v>
      </c>
      <c r="CT43" s="30" t="s">
        <v>97</v>
      </c>
      <c r="CU43" s="31"/>
      <c r="CV43" s="4">
        <f>+CU43+CR43+CO43+CN43+CK43+CH43+CG43+CD43</f>
        <v>0</v>
      </c>
      <c r="CW43" s="30" t="s">
        <v>97</v>
      </c>
      <c r="CX43" s="31"/>
      <c r="CY43" s="4">
        <f>+CX43+CU43+CR43+CO43+CN43+CK43+CH43+CG43</f>
        <v>0</v>
      </c>
      <c r="CZ43" s="30" t="s">
        <v>97</v>
      </c>
      <c r="DA43" s="31"/>
      <c r="DB43" s="31"/>
      <c r="DC43" s="4">
        <f>+DB43+DA43+CX43+CU43+CR43+CO43+CN43+CK43</f>
        <v>0</v>
      </c>
      <c r="DD43" s="30" t="s">
        <v>97</v>
      </c>
      <c r="DE43" s="31"/>
      <c r="DF43" s="4">
        <f>+DE43+DB43+DA43+CX43+CU43+CR43+CO43+CN43</f>
        <v>0</v>
      </c>
      <c r="DG43" s="30" t="s">
        <v>97</v>
      </c>
      <c r="DH43" s="31"/>
      <c r="DI43" s="31"/>
      <c r="DJ43" s="4">
        <f>+DI43+DH43+DE43+DB43+DA43+CX43+CU43+CR43</f>
        <v>0</v>
      </c>
      <c r="DK43" s="30" t="s">
        <v>97</v>
      </c>
      <c r="DL43" s="31"/>
      <c r="DM43" s="31"/>
      <c r="DN43" s="4">
        <f>+DM43+DL43+DI43+DH43+DE43+DB43+DA43+CX43+CU43</f>
        <v>0</v>
      </c>
      <c r="DO43" s="30" t="s">
        <v>97</v>
      </c>
      <c r="DP43" s="31"/>
      <c r="DQ43" s="4">
        <f>+DP43+DM43+DL43+DI43+DH43+DE43+DB43+DA43+CX43</f>
        <v>0</v>
      </c>
      <c r="DR43" s="30" t="s">
        <v>97</v>
      </c>
      <c r="DS43" s="32">
        <v>350</v>
      </c>
      <c r="DT43" s="4">
        <f>+DS43+DP43+DM43+DL43+DI43+DH43+DE43+DB43+DA43</f>
        <v>350</v>
      </c>
      <c r="DU43" s="30">
        <v>29</v>
      </c>
      <c r="DV43" s="32">
        <v>250</v>
      </c>
      <c r="DW43" s="4">
        <f>+DV43+DS43+DP43+DM43+DL43+DI43+DH43+DE43</f>
        <v>600</v>
      </c>
      <c r="DX43" s="30">
        <v>27</v>
      </c>
      <c r="DY43" s="34">
        <v>290</v>
      </c>
      <c r="DZ43" s="4">
        <f>+DY43+DV43+DS43+DP43+DM43+DL43+DI43+DH43</f>
        <v>890</v>
      </c>
      <c r="EA43" s="30">
        <v>25</v>
      </c>
      <c r="EB43" s="33">
        <v>400</v>
      </c>
      <c r="EC43" s="32">
        <v>120</v>
      </c>
      <c r="ED43" s="4">
        <f>+EC43+EB43+DY43+DV43+DS43+DP43+DM43+DL43</f>
        <v>1410</v>
      </c>
      <c r="EE43" s="30">
        <v>23</v>
      </c>
      <c r="EF43" s="31"/>
      <c r="EG43" s="4">
        <f>+EF43+EC43+EB43+DY43+DV43+DS43+DP43</f>
        <v>1410</v>
      </c>
      <c r="EH43" s="30">
        <v>22</v>
      </c>
      <c r="EI43" s="31"/>
      <c r="EJ43" s="31"/>
      <c r="EK43" s="4">
        <f>+EJ43+EI43+EF43+EC43+EB43+DY43+DV43+DS43</f>
        <v>1410</v>
      </c>
      <c r="EL43" s="30">
        <v>23</v>
      </c>
      <c r="EM43" s="31"/>
      <c r="EN43" s="4">
        <f>+EM43+EJ43+EI43+EF43+EC43+EB43+DY43+DV43</f>
        <v>1060</v>
      </c>
      <c r="EO43" s="30">
        <v>23</v>
      </c>
      <c r="EP43" s="31"/>
      <c r="EQ43" s="4">
        <f>EP43+EM43+EJ43+EI43+EF43+EC43+EB43+DY43</f>
        <v>810</v>
      </c>
      <c r="ER43" s="30">
        <v>28</v>
      </c>
      <c r="ES43" s="72"/>
      <c r="ET43" s="4">
        <f>EP43+EM43+EJ43+EI43+EF43+EC43+EB43+ES43</f>
        <v>520</v>
      </c>
      <c r="EU43" s="30">
        <v>32</v>
      </c>
      <c r="EV43" s="72"/>
      <c r="EW43" s="4"/>
      <c r="EX43" s="30"/>
      <c r="EY43" s="72"/>
      <c r="EZ43" s="72"/>
      <c r="FA43" s="4"/>
      <c r="FB43" s="30"/>
      <c r="FC43" s="72"/>
      <c r="FD43" s="72"/>
      <c r="FE43" s="4"/>
      <c r="FF43" s="30"/>
      <c r="FG43" s="72"/>
      <c r="FH43" s="4"/>
      <c r="FI43" s="30"/>
      <c r="FJ43" s="72"/>
      <c r="FK43" s="4"/>
      <c r="FL43" s="30"/>
    </row>
    <row r="44" spans="1:168" ht="15">
      <c r="A44" s="62"/>
      <c r="B44" s="62"/>
      <c r="C44" s="17" t="s">
        <v>122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v>0</v>
      </c>
      <c r="O44" s="6" t="s">
        <v>97</v>
      </c>
      <c r="P44" s="11"/>
      <c r="Q44" s="12"/>
      <c r="R44" s="14">
        <v>0</v>
      </c>
      <c r="S44" s="24" t="s">
        <v>97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2">
        <v>150</v>
      </c>
      <c r="AP44" s="4">
        <f>+U44+Y44+AC44+AG44+AH44+AK44+AN44+AO44</f>
        <v>150</v>
      </c>
      <c r="AQ44" s="30">
        <v>48</v>
      </c>
      <c r="AR44" s="31"/>
      <c r="AS44" s="31"/>
      <c r="AT44" s="4">
        <f>+Y44+AC44+AG44+AH44+AK44+AN44+AO44+AR44+AS44</f>
        <v>150</v>
      </c>
      <c r="AU44" s="30">
        <v>46</v>
      </c>
      <c r="AV44" s="31"/>
      <c r="AW44" s="31"/>
      <c r="AX44" s="4">
        <f>+AC44+AG44+AH44+AK44+AN44+AO44+AR44+AS44+AV44+AW44</f>
        <v>150</v>
      </c>
      <c r="AY44" s="30">
        <v>47</v>
      </c>
      <c r="AZ44" s="31"/>
      <c r="BA44" s="31"/>
      <c r="BB44" s="4">
        <f>+AG44+AH44+AK44+AN44+AO44+AR44+AS44+AV44+AW44+AZ44+BA44</f>
        <v>150</v>
      </c>
      <c r="BC44" s="30">
        <v>55</v>
      </c>
      <c r="BD44" s="31"/>
      <c r="BE44" s="4">
        <f>+AK44+AN44+AO44+AR44+AS44+AV44+AW44+AZ44+BA44+BD44</f>
        <v>150</v>
      </c>
      <c r="BF44" s="30">
        <v>51</v>
      </c>
      <c r="BG44" s="31"/>
      <c r="BH44" s="4">
        <f>+AN44+AO44+AR44+AS44+AV44+AW44+AZ44+BA44+BD44+BG44</f>
        <v>150</v>
      </c>
      <c r="BI44" s="30">
        <v>49</v>
      </c>
      <c r="BJ44" s="31"/>
      <c r="BK44" s="4">
        <f>+AR44+AS44+AV44+AW44+AZ44+BA44+BD44+BG44+BJ44</f>
        <v>0</v>
      </c>
      <c r="BL44" s="30" t="s">
        <v>97</v>
      </c>
      <c r="BM44" s="35">
        <v>100</v>
      </c>
      <c r="BN44" s="32">
        <v>150</v>
      </c>
      <c r="BO44" s="4">
        <f>+AV44+AW44+AZ44+BA44+BD44+BG44+BJ44+BM44+BN44</f>
        <v>250</v>
      </c>
      <c r="BP44" s="30">
        <v>42</v>
      </c>
      <c r="BQ44" s="32">
        <v>170</v>
      </c>
      <c r="BR44" s="4">
        <f>+AZ44+BA44+BD44+BG44+BJ44+BM44+BN44+BQ44</f>
        <v>420</v>
      </c>
      <c r="BS44" s="30">
        <v>37</v>
      </c>
      <c r="BT44" s="32">
        <v>70</v>
      </c>
      <c r="BU44" s="4">
        <f>+BT44+BQ44+BN44+BM44+BJ44+BG44+BD44</f>
        <v>490</v>
      </c>
      <c r="BV44" s="30">
        <v>34</v>
      </c>
      <c r="BW44" s="31"/>
      <c r="BX44" s="4">
        <f>+BT44+BQ44+BN44+BM44+BJ44+BG44+BW44</f>
        <v>490</v>
      </c>
      <c r="BY44" s="30">
        <v>33</v>
      </c>
      <c r="BZ44" s="31"/>
      <c r="CA44" s="13">
        <v>70</v>
      </c>
      <c r="CB44" s="4">
        <f>+BJ44+BM44+BN44+BQ44+BT44+BW44+BZ44+CA44</f>
        <v>560</v>
      </c>
      <c r="CC44" s="30">
        <v>37</v>
      </c>
      <c r="CD44" s="50">
        <v>90</v>
      </c>
      <c r="CE44" s="4">
        <f>+CD44+CA44+BZ44+BW44+BT44+BQ44+BN44+BM44</f>
        <v>650</v>
      </c>
      <c r="CF44" s="30">
        <v>35</v>
      </c>
      <c r="CG44" s="31"/>
      <c r="CH44" s="31"/>
      <c r="CI44" s="4">
        <f>+CG44+CD44+CA44+BZ44+BT44+BQ44+BW44+CH44</f>
        <v>400</v>
      </c>
      <c r="CJ44" s="30">
        <v>38</v>
      </c>
      <c r="CK44" s="32">
        <v>150</v>
      </c>
      <c r="CL44" s="4">
        <f>+CH44+CG44+CD44+CA44+BZ44+BW44+BT44+CK44</f>
        <v>380</v>
      </c>
      <c r="CM44" s="30">
        <v>41</v>
      </c>
      <c r="CN44" s="35">
        <v>200</v>
      </c>
      <c r="CO44" s="28">
        <v>250</v>
      </c>
      <c r="CP44" s="4">
        <f>+CO44+CN44+CK44+CH44+CG44+CD44+CA44+BZ44+BW44</f>
        <v>760</v>
      </c>
      <c r="CQ44" s="30">
        <v>36</v>
      </c>
      <c r="CR44" s="31"/>
      <c r="CS44" s="4">
        <f>+CR44+CO44+CN44+CK44+CH44+CG44+CD44+CA44+BZ44</f>
        <v>760</v>
      </c>
      <c r="CT44" s="30">
        <v>36</v>
      </c>
      <c r="CU44" s="31"/>
      <c r="CV44" s="4">
        <f>+CU44+CR44+CO44+CN44+CK44+CH44+CG44+CD44</f>
        <v>690</v>
      </c>
      <c r="CW44" s="30">
        <v>29</v>
      </c>
      <c r="CX44" s="31"/>
      <c r="CY44" s="4">
        <f>+CX44+CU44+CR44+CO44+CN44+CK44+CH44+CG44</f>
        <v>600</v>
      </c>
      <c r="CZ44" s="30">
        <v>30</v>
      </c>
      <c r="DA44" s="31"/>
      <c r="DB44" s="31"/>
      <c r="DC44" s="4">
        <f>+DB44+DA44+CX44+CU44+CR44+CO44+CN44+CK44</f>
        <v>600</v>
      </c>
      <c r="DD44" s="30">
        <v>28</v>
      </c>
      <c r="DE44" s="32">
        <v>450</v>
      </c>
      <c r="DF44" s="4">
        <f>+DE44+DB44+DA44+CX44+CU44+CR44+CO44+CN44</f>
        <v>900</v>
      </c>
      <c r="DG44" s="30">
        <v>25</v>
      </c>
      <c r="DH44" s="35">
        <v>200</v>
      </c>
      <c r="DI44" s="32">
        <v>400</v>
      </c>
      <c r="DJ44" s="4">
        <f>+DI44+DH44+DE44+DB44+DA44+CX44+CU44+CR44</f>
        <v>1050</v>
      </c>
      <c r="DK44" s="30">
        <v>22</v>
      </c>
      <c r="DL44" s="35">
        <v>500</v>
      </c>
      <c r="DM44" s="13">
        <v>300</v>
      </c>
      <c r="DN44" s="4">
        <f>+DM44+DL44+DI44+DH44+DE44+DB44+DA44+CX44+CU44</f>
        <v>1850</v>
      </c>
      <c r="DO44" s="30">
        <v>20</v>
      </c>
      <c r="DP44" s="13">
        <v>300</v>
      </c>
      <c r="DQ44" s="4">
        <f>+DP44+DM44+DL44+DI44+DH44+DE44+DB44+DA44+CX44</f>
        <v>2150</v>
      </c>
      <c r="DR44" s="30">
        <v>18</v>
      </c>
      <c r="DS44" s="32">
        <v>90</v>
      </c>
      <c r="DT44" s="4">
        <f>+DS44+DP44+DM44+DL44+DI44+DH44+DE44+DB44+DA44</f>
        <v>2240</v>
      </c>
      <c r="DU44" s="30">
        <v>19</v>
      </c>
      <c r="DV44" s="31"/>
      <c r="DW44" s="4">
        <f>+DV44+DS44+DP44+DM44+DL44+DI44+DH44+DE44</f>
        <v>2240</v>
      </c>
      <c r="DX44" s="30">
        <v>18</v>
      </c>
      <c r="DY44" s="32">
        <v>70</v>
      </c>
      <c r="DZ44" s="4">
        <f>+DY44+DV44+DS44+DP44+DM44+DL44+DI44+DH44</f>
        <v>1860</v>
      </c>
      <c r="EA44" s="30">
        <v>20</v>
      </c>
      <c r="EB44" s="33">
        <v>400</v>
      </c>
      <c r="EC44" s="31"/>
      <c r="ED44" s="4">
        <f>+EC44+EB44+DY44+DV44+DS44+DP44+DM44+DL44</f>
        <v>1660</v>
      </c>
      <c r="EE44" s="30">
        <v>20</v>
      </c>
      <c r="EF44" s="31"/>
      <c r="EG44" s="4">
        <f>+EF44+EC44+EB44+DY44+DV44+DS44+DP44</f>
        <v>860</v>
      </c>
      <c r="EH44" s="30">
        <v>26</v>
      </c>
      <c r="EI44" s="31"/>
      <c r="EJ44" s="31"/>
      <c r="EK44" s="4">
        <f>+EJ44+EI44+EF44+EC44+EB44+DY44+DV44+DS44</f>
        <v>560</v>
      </c>
      <c r="EL44" s="30">
        <v>31</v>
      </c>
      <c r="EM44" s="31"/>
      <c r="EN44" s="4">
        <f>+EM44+EJ44+EI44+EF44+EC44+EB44+DY44+DV44</f>
        <v>470</v>
      </c>
      <c r="EO44" s="30">
        <v>32</v>
      </c>
      <c r="EP44" s="31"/>
      <c r="EQ44" s="4">
        <f>EP44+EM44+EJ44+EI44+EF44+EC44+EB44+DY44</f>
        <v>470</v>
      </c>
      <c r="ER44" s="30">
        <v>32</v>
      </c>
      <c r="ES44" s="72"/>
      <c r="ET44" s="4">
        <f>EP44+EM44+EJ44+EI44+EF44+EC44+EB44+ES44</f>
        <v>400</v>
      </c>
      <c r="EU44" s="30">
        <v>34</v>
      </c>
      <c r="EV44" s="72"/>
      <c r="EW44" s="4"/>
      <c r="EX44" s="30"/>
      <c r="EY44" s="72"/>
      <c r="EZ44" s="72"/>
      <c r="FA44" s="4"/>
      <c r="FB44" s="30"/>
      <c r="FC44" s="72"/>
      <c r="FD44" s="72"/>
      <c r="FE44" s="4"/>
      <c r="FF44" s="30"/>
      <c r="FG44" s="72"/>
      <c r="FH44" s="4"/>
      <c r="FI44" s="30"/>
      <c r="FJ44" s="72"/>
      <c r="FK44" s="4"/>
      <c r="FL44" s="30"/>
    </row>
    <row r="45" spans="1:168" ht="15">
      <c r="A45" s="25">
        <v>27</v>
      </c>
      <c r="B45" s="1">
        <v>13</v>
      </c>
      <c r="C45" s="17" t="s">
        <v>37</v>
      </c>
      <c r="D45" s="11"/>
      <c r="E45" s="12"/>
      <c r="F45" s="11"/>
      <c r="G45" s="12"/>
      <c r="H45" s="11"/>
      <c r="I45" s="12"/>
      <c r="J45" s="11" t="s">
        <v>57</v>
      </c>
      <c r="K45" s="13">
        <v>350</v>
      </c>
      <c r="L45" s="11"/>
      <c r="M45" s="12"/>
      <c r="N45" s="6">
        <f>SUM(M45,K45,I45,G45,E45)</f>
        <v>350</v>
      </c>
      <c r="O45" s="6">
        <v>27</v>
      </c>
      <c r="P45" s="11"/>
      <c r="Q45" s="12"/>
      <c r="R45" s="14">
        <f>SUM(Q45,M45,K45,I45,G45,E45)</f>
        <v>350</v>
      </c>
      <c r="S45" s="24">
        <v>30</v>
      </c>
      <c r="T45" s="11"/>
      <c r="U45" s="12"/>
      <c r="V45" s="15">
        <f>SUM(U45,Q45,M45,K45,I45,G45)</f>
        <v>350</v>
      </c>
      <c r="W45" s="20">
        <v>31</v>
      </c>
      <c r="X45" s="11"/>
      <c r="Y45" s="12"/>
      <c r="Z45" s="16">
        <f>SUM(Y45,U45,Q45,M45,K45,I45)</f>
        <v>350</v>
      </c>
      <c r="AA45" s="22">
        <v>33</v>
      </c>
      <c r="AB45" s="11"/>
      <c r="AC45" s="12"/>
      <c r="AD45" s="4">
        <f>SUM(AC45,Y45,U45,Q45,M45,K45)</f>
        <v>350</v>
      </c>
      <c r="AE45" s="6">
        <v>30</v>
      </c>
      <c r="AF45" s="11"/>
      <c r="AG45" s="28">
        <v>400</v>
      </c>
      <c r="AH45" s="12"/>
      <c r="AI45" s="4">
        <f>+AH45+AG45+AC45+Y45+U45+Q45+M45</f>
        <v>400</v>
      </c>
      <c r="AJ45" s="6">
        <v>36</v>
      </c>
      <c r="AK45" s="12"/>
      <c r="AL45" s="4">
        <f>+Q45+U45+Y45+AC45+AG45+AH45+AK45</f>
        <v>400</v>
      </c>
      <c r="AM45" s="30">
        <v>36</v>
      </c>
      <c r="AN45" s="31"/>
      <c r="AO45" s="31"/>
      <c r="AP45" s="4">
        <f>+U45+Y45+AC45+AG45+AH45+AK45+AN45+AO45</f>
        <v>400</v>
      </c>
      <c r="AQ45" s="30">
        <v>37</v>
      </c>
      <c r="AR45" s="31"/>
      <c r="AS45" s="31"/>
      <c r="AT45" s="4">
        <f>+Y45+AC45+AG45+AH45+AK45+AN45+AO45+AR45+AS45</f>
        <v>400</v>
      </c>
      <c r="AU45" s="30">
        <v>40</v>
      </c>
      <c r="AV45" s="31"/>
      <c r="AW45" s="31"/>
      <c r="AX45" s="4">
        <f>+AC45+AG45+AH45+AK45+AN45+AO45+AR45+AS45+AV45+AW45</f>
        <v>400</v>
      </c>
      <c r="AY45" s="30">
        <v>41</v>
      </c>
      <c r="AZ45" s="31"/>
      <c r="BA45" s="31"/>
      <c r="BB45" s="4">
        <f>+AG45+AH45+AK45+AN45+AO45+AR45+AS45+AV45+AW45+AZ45+BA45</f>
        <v>400</v>
      </c>
      <c r="BC45" s="30">
        <v>49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5">
        <v>200</v>
      </c>
      <c r="BN45" s="31"/>
      <c r="BO45" s="4">
        <f>+AV45+AW45+AZ45+BA45+BD45+BG45+BJ45+BM45+BN45</f>
        <v>200</v>
      </c>
      <c r="BP45" s="30">
        <v>44</v>
      </c>
      <c r="BQ45" s="31"/>
      <c r="BR45" s="4">
        <f>+AZ45+BA45+BD45+BG45+BJ45+BM45+BN45+BQ45</f>
        <v>200</v>
      </c>
      <c r="BS45" s="30">
        <v>46</v>
      </c>
      <c r="BT45" s="31"/>
      <c r="BU45" s="4">
        <f>+BT45+BQ45+BN45+BM45+BJ45+BG45+BD45</f>
        <v>200</v>
      </c>
      <c r="BV45" s="30">
        <v>41</v>
      </c>
      <c r="BW45" s="31"/>
      <c r="BX45" s="4">
        <f>+BT45+BQ45+BN45+BM45+BJ45+BG45+BW45</f>
        <v>200</v>
      </c>
      <c r="BY45" s="30">
        <v>39</v>
      </c>
      <c r="BZ45" s="31"/>
      <c r="CA45" s="31"/>
      <c r="CB45" s="4">
        <f>+BJ45+BM45+BN45+BQ45+BT45+BW45+BZ45+CA45</f>
        <v>200</v>
      </c>
      <c r="CC45" s="30">
        <v>43</v>
      </c>
      <c r="CD45" s="31"/>
      <c r="CE45" s="4">
        <f>+CD45+CA45+BZ45+BW45+BT45+BQ45+BN45+BM45</f>
        <v>200</v>
      </c>
      <c r="CF45" s="30">
        <v>43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1"/>
      <c r="DZ45" s="4">
        <f>+DY45+DV45+DS45+DP45+DM45+DL45+DI45+DH45</f>
        <v>0</v>
      </c>
      <c r="EA45" s="30" t="s">
        <v>97</v>
      </c>
      <c r="EB45" s="33">
        <v>400</v>
      </c>
      <c r="EC45" s="31"/>
      <c r="ED45" s="4">
        <f>+EC45+EB45+DY45+DV45+DS45+DP45+DM45+DL45</f>
        <v>400</v>
      </c>
      <c r="EE45" s="30">
        <v>33</v>
      </c>
      <c r="EF45" s="31"/>
      <c r="EG45" s="4">
        <f>+EF45+EC45+EB45+DY45+DV45+DS45+DP45</f>
        <v>400</v>
      </c>
      <c r="EH45" s="30">
        <v>29</v>
      </c>
      <c r="EI45" s="31"/>
      <c r="EJ45" s="31"/>
      <c r="EK45" s="4">
        <f>+EJ45+EI45+EF45+EC45+EB45+DY45+DV45+DS45</f>
        <v>400</v>
      </c>
      <c r="EL45" s="30">
        <v>33</v>
      </c>
      <c r="EM45" s="31"/>
      <c r="EN45" s="4">
        <f>+EM45+EJ45+EI45+EF45+EC45+EB45+DY45+DV45</f>
        <v>400</v>
      </c>
      <c r="EO45" s="30">
        <v>34</v>
      </c>
      <c r="EP45" s="31"/>
      <c r="EQ45" s="4">
        <f>EP45+EM45+EJ45+EI45+EF45+EC45+EB45+DY45</f>
        <v>400</v>
      </c>
      <c r="ER45" s="30">
        <v>34</v>
      </c>
      <c r="ES45" s="72"/>
      <c r="ET45" s="4">
        <f>EP45+EM45+EJ45+EI45+EF45+EC45+EB45+ES45</f>
        <v>400</v>
      </c>
      <c r="EU45" s="30">
        <v>35</v>
      </c>
      <c r="EV45" s="72"/>
      <c r="EW45" s="4"/>
      <c r="EX45" s="30"/>
      <c r="EY45" s="72"/>
      <c r="EZ45" s="72"/>
      <c r="FA45" s="4"/>
      <c r="FB45" s="30"/>
      <c r="FC45" s="72"/>
      <c r="FD45" s="72"/>
      <c r="FE45" s="4"/>
      <c r="FF45" s="69"/>
      <c r="FG45" s="72"/>
      <c r="FH45" s="4"/>
      <c r="FI45" s="69"/>
      <c r="FJ45" s="72"/>
      <c r="FK45" s="4"/>
      <c r="FL45" s="69"/>
    </row>
    <row r="46" spans="1:168" ht="15">
      <c r="A46" s="25">
        <v>56</v>
      </c>
      <c r="B46" s="1">
        <v>36</v>
      </c>
      <c r="C46" s="17" t="s">
        <v>205</v>
      </c>
      <c r="D46" s="11" t="s">
        <v>61</v>
      </c>
      <c r="E46" s="13">
        <v>150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150</v>
      </c>
      <c r="O46" s="6">
        <v>36</v>
      </c>
      <c r="P46" s="11"/>
      <c r="Q46" s="12"/>
      <c r="R46" s="14">
        <f>SUM(Q46,M46,K46,I46,G46,E46)</f>
        <v>150</v>
      </c>
      <c r="S46" s="24">
        <v>41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SUM(AC46,Y46,U46,Q46,M46,K46)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+CD46+CA46+BZ46+BW46+BT46+BQ46+BN46+BM46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1"/>
      <c r="DZ46" s="4">
        <f>+DY46+DV46+DS46+DP46+DM46+DL46+DI46+DH46</f>
        <v>0</v>
      </c>
      <c r="EA46" s="30" t="s">
        <v>97</v>
      </c>
      <c r="EB46" s="31"/>
      <c r="EC46" s="31"/>
      <c r="ED46" s="4">
        <f>+EC46+EB46+DY46+DV46+DS46+DP46+DM46+DL46</f>
        <v>0</v>
      </c>
      <c r="EE46" s="30" t="s">
        <v>97</v>
      </c>
      <c r="EF46" s="32">
        <v>300</v>
      </c>
      <c r="EG46" s="4">
        <f>+EF46+EC46+EB46+DY46+DV46+DS46+DP46</f>
        <v>300</v>
      </c>
      <c r="EH46" s="30">
        <v>33</v>
      </c>
      <c r="EI46" s="31"/>
      <c r="EJ46" s="31"/>
      <c r="EK46" s="4">
        <f>+EJ46+EI46+EF46+EC46+EB46+DY46+DV46+DS46</f>
        <v>300</v>
      </c>
      <c r="EL46" s="30">
        <v>35</v>
      </c>
      <c r="EM46" s="31"/>
      <c r="EN46" s="4">
        <f>+EM46+EJ46+EI46+EF46+EC46+EB46+DY46+DV46</f>
        <v>300</v>
      </c>
      <c r="EO46" s="30">
        <v>36</v>
      </c>
      <c r="EP46" s="31"/>
      <c r="EQ46" s="4">
        <f>EP46+EM46+EJ46+EI46+EF46+EC46+EB46+DY46</f>
        <v>300</v>
      </c>
      <c r="ER46" s="30">
        <v>36</v>
      </c>
      <c r="ES46" s="72"/>
      <c r="ET46" s="4">
        <f>EP46+EM46+EJ46+EI46+EF46+EC46+EB46+ES46</f>
        <v>300</v>
      </c>
      <c r="EU46" s="30">
        <v>37</v>
      </c>
      <c r="EV46" s="72"/>
      <c r="EW46" s="4"/>
      <c r="EX46" s="30"/>
      <c r="EY46" s="72"/>
      <c r="EZ46" s="72"/>
      <c r="FA46" s="4"/>
      <c r="FB46" s="30"/>
      <c r="FC46" s="72"/>
      <c r="FD46" s="72"/>
      <c r="FE46" s="4"/>
      <c r="FF46" s="30"/>
      <c r="FG46" s="72"/>
      <c r="FH46" s="4"/>
      <c r="FI46" s="30"/>
      <c r="FJ46" s="72"/>
      <c r="FK46" s="4"/>
      <c r="FL46" s="30"/>
    </row>
    <row r="47" spans="1:168" ht="15">
      <c r="A47" s="25">
        <v>56</v>
      </c>
      <c r="B47" s="1">
        <v>36</v>
      </c>
      <c r="C47" s="17" t="s">
        <v>196</v>
      </c>
      <c r="D47" s="11" t="s">
        <v>63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90</v>
      </c>
      <c r="O47" s="6">
        <v>38</v>
      </c>
      <c r="P47" s="11"/>
      <c r="Q47" s="12"/>
      <c r="R47" s="14">
        <f>SUM(Q47,M47,K47,I47,G47,E47)</f>
        <v>90</v>
      </c>
      <c r="S47" s="24">
        <v>44</v>
      </c>
      <c r="T47" s="11"/>
      <c r="U47" s="12"/>
      <c r="V47" s="15">
        <f>SUM(U47,Q47,M47,K47,I47,G47)</f>
        <v>0</v>
      </c>
      <c r="W47" s="20" t="s">
        <v>97</v>
      </c>
      <c r="X47" s="11"/>
      <c r="Y47" s="12"/>
      <c r="Z47" s="16">
        <f>SUM(Y47,U47,Q47,M47,K47,I47)</f>
        <v>0</v>
      </c>
      <c r="AA47" s="22" t="s">
        <v>97</v>
      </c>
      <c r="AB47" s="11"/>
      <c r="AC47" s="12"/>
      <c r="AD47" s="4">
        <f>MAX(AC47,Y47,U47,Q47,M47,K47)</f>
        <v>0</v>
      </c>
      <c r="AE47" s="6" t="s">
        <v>97</v>
      </c>
      <c r="AF47" s="11"/>
      <c r="AG47" s="12"/>
      <c r="AH47" s="12"/>
      <c r="AI47" s="4">
        <f>+AH47+AG47+AC47+Y47+U47+Q47+M47</f>
        <v>0</v>
      </c>
      <c r="AJ47" s="6" t="s">
        <v>97</v>
      </c>
      <c r="AK47" s="12"/>
      <c r="AL47" s="4">
        <f>+Q47+U47+Y47+AC47+AG47+AH47+AK47</f>
        <v>0</v>
      </c>
      <c r="AM47" s="30" t="s">
        <v>97</v>
      </c>
      <c r="AN47" s="31"/>
      <c r="AO47" s="31"/>
      <c r="AP47" s="4">
        <f>+U47+Y47+AC47+AG47+AH47+AK47+AN47+AO47</f>
        <v>0</v>
      </c>
      <c r="AQ47" s="6" t="s">
        <v>97</v>
      </c>
      <c r="AR47" s="31"/>
      <c r="AS47" s="31"/>
      <c r="AT47" s="4">
        <f>+Y47+AC47+AG47+AH47+AK47+AN47+AO47+AR47+AS47</f>
        <v>0</v>
      </c>
      <c r="AU47" s="6" t="s">
        <v>97</v>
      </c>
      <c r="AV47" s="31"/>
      <c r="AW47" s="31"/>
      <c r="AX47" s="4">
        <f>+AC47+AG47+AH47+AK47+AN47+AO47+AR47+AS47+AV47+AW47</f>
        <v>0</v>
      </c>
      <c r="AY47" s="6" t="s">
        <v>97</v>
      </c>
      <c r="AZ47" s="31"/>
      <c r="BA47" s="31"/>
      <c r="BB47" s="4">
        <f>+AG47+AH47+AK47+AN47+AO47+AR47+AS47+AV47+AW47+AZ47+BA47</f>
        <v>0</v>
      </c>
      <c r="BC47" s="6" t="s">
        <v>97</v>
      </c>
      <c r="BD47" s="31"/>
      <c r="BE47" s="4">
        <f>+AK47+AN47+AO47+AR47+AS47+AV47+AW47+AZ47+BA47+BD47</f>
        <v>0</v>
      </c>
      <c r="BF47" s="30" t="s">
        <v>97</v>
      </c>
      <c r="BG47" s="31"/>
      <c r="BH47" s="4">
        <f>+AN47+AO47+AR47+AS47+AV47+AW47+AZ47+BA47+BD47+BG47</f>
        <v>0</v>
      </c>
      <c r="BI47" s="30" t="s">
        <v>97</v>
      </c>
      <c r="BJ47" s="31"/>
      <c r="BK47" s="4">
        <f>+AR47+AS47+AV47+AW47+AZ47+BA47+BD47+BG47+BJ47</f>
        <v>0</v>
      </c>
      <c r="BL47" s="30" t="s">
        <v>97</v>
      </c>
      <c r="BM47" s="31"/>
      <c r="BN47" s="31"/>
      <c r="BO47" s="4">
        <f>+AV47+AW47+AZ47+BA47+BD47+BG47+BJ47+BM47+BN47</f>
        <v>0</v>
      </c>
      <c r="BP47" s="30" t="s">
        <v>97</v>
      </c>
      <c r="BQ47" s="31"/>
      <c r="BR47" s="4">
        <f>+AZ47+BA47+BD47+BG47+BJ47+BM47+BN47+BQ47</f>
        <v>0</v>
      </c>
      <c r="BS47" s="30" t="s">
        <v>97</v>
      </c>
      <c r="BT47" s="31"/>
      <c r="BU47" s="4">
        <f>+BT47+BQ47+BN47+BM47+BJ47+BG47+BD47</f>
        <v>0</v>
      </c>
      <c r="BV47" s="30" t="s">
        <v>97</v>
      </c>
      <c r="BW47" s="31"/>
      <c r="BX47" s="4">
        <f>+BT47+BQ47+BN47+BM47+BJ47+BG47+BW47</f>
        <v>0</v>
      </c>
      <c r="BY47" s="30" t="s">
        <v>97</v>
      </c>
      <c r="BZ47" s="31"/>
      <c r="CA47" s="31"/>
      <c r="CB47" s="4">
        <f>+BJ47+BM47+BN47+BQ47+BT47+BW47+BZ47+CA47</f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1"/>
      <c r="CH47" s="31"/>
      <c r="CI47" s="4">
        <f>+CG47+CD47+CA47+BZ47+BT47+BQ47+BW47+CH47</f>
        <v>0</v>
      </c>
      <c r="CJ47" s="30" t="s">
        <v>97</v>
      </c>
      <c r="CK47" s="31"/>
      <c r="CL47" s="4">
        <f>+CH47+CG47+CD47+CA47+BZ47+BW47+BT47+CK47</f>
        <v>0</v>
      </c>
      <c r="CM47" s="30" t="s">
        <v>97</v>
      </c>
      <c r="CN47" s="31"/>
      <c r="CO47" s="31"/>
      <c r="CP47" s="4">
        <f>+CO47+CN47+CK47+CH47+CG47+CD47+CA47+BZ47+BW47</f>
        <v>0</v>
      </c>
      <c r="CQ47" s="30" t="s">
        <v>97</v>
      </c>
      <c r="CR47" s="31"/>
      <c r="CS47" s="4">
        <f>+CR47+CO47+CN47+CK47+CH47+CG47+CD47+CA47+BZ47</f>
        <v>0</v>
      </c>
      <c r="CT47" s="30" t="s">
        <v>97</v>
      </c>
      <c r="CU47" s="31"/>
      <c r="CV47" s="4">
        <f>+CU47+CR47+CO47+CN47+CK47+CH47+CG47+CD47</f>
        <v>0</v>
      </c>
      <c r="CW47" s="30" t="s">
        <v>97</v>
      </c>
      <c r="CX47" s="31"/>
      <c r="CY47" s="4">
        <f>+CX47+CU47+CR47+CO47+CN47+CK47+CH47+CG47</f>
        <v>0</v>
      </c>
      <c r="CZ47" s="30" t="s">
        <v>97</v>
      </c>
      <c r="DA47" s="31"/>
      <c r="DB47" s="31"/>
      <c r="DC47" s="4">
        <f>+DB47+DA47+CX47+CU47+CR47+CO47+CN47+CK47</f>
        <v>0</v>
      </c>
      <c r="DD47" s="30" t="s">
        <v>97</v>
      </c>
      <c r="DE47" s="31"/>
      <c r="DF47" s="4">
        <f>+DE47+DB47+DA47+CX47+CU47+CR47+CO47+CN47</f>
        <v>0</v>
      </c>
      <c r="DG47" s="30" t="s">
        <v>97</v>
      </c>
      <c r="DH47" s="31"/>
      <c r="DI47" s="31"/>
      <c r="DJ47" s="4">
        <f>+DI47+DH47+DE47+DB47+DA47+CX47+CU47+CR47</f>
        <v>0</v>
      </c>
      <c r="DK47" s="30" t="s">
        <v>97</v>
      </c>
      <c r="DL47" s="31"/>
      <c r="DM47" s="31"/>
      <c r="DN47" s="4">
        <f>+DM47+DL47+DI47+DH47+DE47+DB47+DA47+CX47+CU47</f>
        <v>0</v>
      </c>
      <c r="DO47" s="30" t="s">
        <v>97</v>
      </c>
      <c r="DP47" s="31"/>
      <c r="DQ47" s="4">
        <f>+DP47+DM47+DL47+DI47+DH47+DE47+DB47+DA47+CX47</f>
        <v>0</v>
      </c>
      <c r="DR47" s="30" t="s">
        <v>97</v>
      </c>
      <c r="DS47" s="31"/>
      <c r="DT47" s="4">
        <f>+DS47+DP47+DM47+DL47+DI47+DH47+DE47+DB47+DA47</f>
        <v>0</v>
      </c>
      <c r="DU47" s="30" t="s">
        <v>97</v>
      </c>
      <c r="DV47" s="31"/>
      <c r="DW47" s="4">
        <f>+DV47+DS47+DP47+DM47+DL47+DI47+DH47+DE47</f>
        <v>0</v>
      </c>
      <c r="DX47" s="30" t="s">
        <v>97</v>
      </c>
      <c r="DY47" s="32">
        <v>90</v>
      </c>
      <c r="DZ47" s="4">
        <f>+DY47+DV47+DS47+DP47+DM47+DL47+DI47+DH47</f>
        <v>90</v>
      </c>
      <c r="EA47" s="30">
        <v>40</v>
      </c>
      <c r="EB47" s="31"/>
      <c r="EC47" s="34">
        <v>170</v>
      </c>
      <c r="ED47" s="4">
        <f>+EC47+EB47+DY47+DV47+DS47+DP47+DM47+DL47</f>
        <v>260</v>
      </c>
      <c r="EE47" s="30">
        <v>36</v>
      </c>
      <c r="EF47" s="31"/>
      <c r="EG47" s="4">
        <f>+EF47+EC47+EB47+DY47+DV47+DS47+DP47</f>
        <v>260</v>
      </c>
      <c r="EH47" s="30">
        <v>34</v>
      </c>
      <c r="EI47" s="31"/>
      <c r="EJ47" s="31"/>
      <c r="EK47" s="4">
        <f>+EJ47+EI47+EF47+EC47+EB47+DY47+DV47+DS47</f>
        <v>260</v>
      </c>
      <c r="EL47" s="30">
        <v>36</v>
      </c>
      <c r="EM47" s="31"/>
      <c r="EN47" s="4">
        <f>+EM47+EJ47+EI47+EF47+EC47+EB47+DY47+DV47</f>
        <v>260</v>
      </c>
      <c r="EO47" s="30">
        <v>37</v>
      </c>
      <c r="EP47" s="31"/>
      <c r="EQ47" s="4">
        <f>EP47+EM47+EJ47+EI47+EF47+EC47+EB47+DY47</f>
        <v>260</v>
      </c>
      <c r="ER47" s="30">
        <v>38</v>
      </c>
      <c r="ES47" s="72"/>
      <c r="ET47" s="4">
        <f>EP47+EM47+EJ47+EI47+EF47+EC47+EB47+ES47</f>
        <v>170</v>
      </c>
      <c r="EU47" s="30">
        <v>39</v>
      </c>
      <c r="EV47" s="72"/>
      <c r="EW47" s="4"/>
      <c r="EX47" s="30"/>
      <c r="EY47" s="72"/>
      <c r="EZ47" s="72"/>
      <c r="FA47" s="4"/>
      <c r="FB47" s="69"/>
      <c r="FC47" s="72"/>
      <c r="FD47" s="72"/>
      <c r="FE47" s="4"/>
      <c r="FF47" s="30"/>
      <c r="FG47" s="72"/>
      <c r="FH47" s="4"/>
      <c r="FI47" s="30"/>
      <c r="FJ47" s="72"/>
      <c r="FK47" s="4"/>
      <c r="FL47" s="30"/>
    </row>
    <row r="48" spans="1:168" ht="15">
      <c r="A48" s="25">
        <v>57</v>
      </c>
      <c r="B48" s="1">
        <v>27</v>
      </c>
      <c r="C48" s="17" t="s">
        <v>201</v>
      </c>
      <c r="D48" s="11" t="s">
        <v>61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150</v>
      </c>
      <c r="O48" s="6">
        <v>36</v>
      </c>
      <c r="P48" s="11"/>
      <c r="Q48" s="12"/>
      <c r="R48" s="14">
        <f>SUM(Q48,M48,K48,I48,G48,E48)</f>
        <v>150</v>
      </c>
      <c r="S48" s="24">
        <v>41</v>
      </c>
      <c r="T48" s="11"/>
      <c r="U48" s="12"/>
      <c r="V48" s="15">
        <f>SUM(U48,Q48,M48,K48,I48,G48)</f>
        <v>0</v>
      </c>
      <c r="W48" s="20" t="s">
        <v>97</v>
      </c>
      <c r="X48" s="11"/>
      <c r="Y48" s="12"/>
      <c r="Z48" s="16">
        <f>SUM(Y48,U48,Q48,M48,K48,I48)</f>
        <v>0</v>
      </c>
      <c r="AA48" s="22" t="s">
        <v>97</v>
      </c>
      <c r="AB48" s="11"/>
      <c r="AC48" s="12"/>
      <c r="AD48" s="4">
        <f>SUM(AC48,Y48,U48,Q48,M48,K48)</f>
        <v>0</v>
      </c>
      <c r="AE48" s="6" t="s">
        <v>97</v>
      </c>
      <c r="AF48" s="11"/>
      <c r="AG48" s="12"/>
      <c r="AH48" s="12"/>
      <c r="AI48" s="4">
        <f>+AH48+AG48+AC48+Y48+U48+Q48+M48</f>
        <v>0</v>
      </c>
      <c r="AJ48" s="6" t="s">
        <v>97</v>
      </c>
      <c r="AK48" s="12"/>
      <c r="AL48" s="4">
        <f>+Q48+U48+Y48+AC48+AG48+AH48+AK48</f>
        <v>0</v>
      </c>
      <c r="AM48" s="30" t="s">
        <v>97</v>
      </c>
      <c r="AN48" s="31"/>
      <c r="AO48" s="31"/>
      <c r="AP48" s="4">
        <f>+U48+Y48+AC48+AG48+AH48+AK48+AN48+AO48</f>
        <v>0</v>
      </c>
      <c r="AQ48" s="6" t="s">
        <v>97</v>
      </c>
      <c r="AR48" s="31"/>
      <c r="AS48" s="31"/>
      <c r="AT48" s="4">
        <f>+Y48+AC48+AG48+AH48+AK48+AN48+AO48+AR48+AS48</f>
        <v>0</v>
      </c>
      <c r="AU48" s="6" t="s">
        <v>97</v>
      </c>
      <c r="AV48" s="31"/>
      <c r="AW48" s="31"/>
      <c r="AX48" s="4">
        <f>+AC48+AG48+AH48+AK48+AN48+AO48+AR48+AS48+AV48+AW48</f>
        <v>0</v>
      </c>
      <c r="AY48" s="6" t="s">
        <v>97</v>
      </c>
      <c r="AZ48" s="31"/>
      <c r="BA48" s="31"/>
      <c r="BB48" s="4">
        <f>+AG48+AH48+AK48+AN48+AO48+AR48+AS48+AV48+AW48+AZ48+BA48</f>
        <v>0</v>
      </c>
      <c r="BC48" s="6" t="s">
        <v>97</v>
      </c>
      <c r="BD48" s="31"/>
      <c r="BE48" s="4">
        <f>+AK48+AN48+AO48+AR48+AS48+AV48+AW48+AZ48+BA48+BD48</f>
        <v>0</v>
      </c>
      <c r="BF48" s="30" t="s">
        <v>97</v>
      </c>
      <c r="BG48" s="31"/>
      <c r="BH48" s="4">
        <f>+AN48+AO48+AR48+AS48+AV48+AW48+AZ48+BA48+BD48+BG48</f>
        <v>0</v>
      </c>
      <c r="BI48" s="30" t="s">
        <v>97</v>
      </c>
      <c r="BJ48" s="31"/>
      <c r="BK48" s="4">
        <f>+AR48+AS48+AV48+AW48+AZ48+BA48+BD48+BG48+BJ48</f>
        <v>0</v>
      </c>
      <c r="BL48" s="30" t="s">
        <v>97</v>
      </c>
      <c r="BM48" s="31"/>
      <c r="BN48" s="31"/>
      <c r="BO48" s="4">
        <f>+AV48+AW48+AZ48+BA48+BD48+BG48+BJ48+BM48+BN48</f>
        <v>0</v>
      </c>
      <c r="BP48" s="30" t="s">
        <v>97</v>
      </c>
      <c r="BQ48" s="31"/>
      <c r="BR48" s="4">
        <f>+AZ48+BA48+BD48+BG48+BJ48+BM48+BN48+BQ48</f>
        <v>0</v>
      </c>
      <c r="BS48" s="30" t="s">
        <v>97</v>
      </c>
      <c r="BT48" s="31"/>
      <c r="BU48" s="4">
        <f>+BT48+BQ48+BN48+BM48+BJ48+BG48+BD48</f>
        <v>0</v>
      </c>
      <c r="BV48" s="30" t="s">
        <v>97</v>
      </c>
      <c r="BW48" s="31"/>
      <c r="BX48" s="4">
        <f>+BT48+BQ48+BN48+BM48+BJ48+BG48+BW48</f>
        <v>0</v>
      </c>
      <c r="BY48" s="30" t="s">
        <v>97</v>
      </c>
      <c r="BZ48" s="31"/>
      <c r="CA48" s="31"/>
      <c r="CB48" s="4">
        <f>+BJ48+BM48+BN48+BQ48+BT48+BW48+BZ48+CA48</f>
        <v>0</v>
      </c>
      <c r="CC48" s="30" t="s">
        <v>97</v>
      </c>
      <c r="CD48" s="31"/>
      <c r="CE48" s="4">
        <f>+CD48+CA48+BZ48+BW48+BT48+BQ48+BN48+BM48</f>
        <v>0</v>
      </c>
      <c r="CF48" s="30" t="s">
        <v>97</v>
      </c>
      <c r="CG48" s="31"/>
      <c r="CH48" s="31"/>
      <c r="CI48" s="4">
        <f>+CG48+CD48+CA48+BZ48+BT48+BQ48+BW48+CH48</f>
        <v>0</v>
      </c>
      <c r="CJ48" s="30" t="s">
        <v>97</v>
      </c>
      <c r="CK48" s="31"/>
      <c r="CL48" s="4">
        <f>+CH48+CG48+CD48+CA48+BZ48+BW48+BT48+CK48</f>
        <v>0</v>
      </c>
      <c r="CM48" s="30" t="s">
        <v>97</v>
      </c>
      <c r="CN48" s="31"/>
      <c r="CO48" s="31"/>
      <c r="CP48" s="4">
        <f>+CO48+CN48+CK48+CH48+CG48+CD48+CA48+BZ48+BW48</f>
        <v>0</v>
      </c>
      <c r="CQ48" s="30" t="s">
        <v>97</v>
      </c>
      <c r="CR48" s="31"/>
      <c r="CS48" s="4">
        <f>+CR48+CO48+CN48+CK48+CH48+CG48+CD48+CA48+BZ48</f>
        <v>0</v>
      </c>
      <c r="CT48" s="30" t="s">
        <v>97</v>
      </c>
      <c r="CU48" s="31"/>
      <c r="CV48" s="4">
        <f>+CU48+CR48+CO48+CN48+CK48+CH48+CG48+CD48</f>
        <v>0</v>
      </c>
      <c r="CW48" s="30" t="s">
        <v>97</v>
      </c>
      <c r="CX48" s="31"/>
      <c r="CY48" s="4">
        <f>+CX48+CU48+CR48+CO48+CN48+CK48+CH48+CG48</f>
        <v>0</v>
      </c>
      <c r="CZ48" s="30" t="s">
        <v>97</v>
      </c>
      <c r="DA48" s="31"/>
      <c r="DB48" s="31"/>
      <c r="DC48" s="4">
        <f>+DB48+DA48+CX48+CU48+CR48+CO48+CN48+CK48</f>
        <v>0</v>
      </c>
      <c r="DD48" s="30" t="s">
        <v>97</v>
      </c>
      <c r="DE48" s="31"/>
      <c r="DF48" s="4">
        <f>+DE48+DB48+DA48+CX48+CU48+CR48+CO48+CN48</f>
        <v>0</v>
      </c>
      <c r="DG48" s="30" t="s">
        <v>97</v>
      </c>
      <c r="DH48" s="31"/>
      <c r="DI48" s="31"/>
      <c r="DJ48" s="4">
        <f>+DI48+DH48+DE48+DB48+DA48+CX48+CU48+CR48</f>
        <v>0</v>
      </c>
      <c r="DK48" s="30" t="s">
        <v>97</v>
      </c>
      <c r="DL48" s="31"/>
      <c r="DM48" s="31"/>
      <c r="DN48" s="4">
        <f>+DM48+DL48+DI48+DH48+DE48+DB48+DA48+CX48+CU48</f>
        <v>0</v>
      </c>
      <c r="DO48" s="30" t="s">
        <v>97</v>
      </c>
      <c r="DP48" s="31"/>
      <c r="DQ48" s="4">
        <f>+DP48+DM48+DL48+DI48+DH48+DE48+DB48+DA48+CX48</f>
        <v>0</v>
      </c>
      <c r="DR48" s="30" t="s">
        <v>97</v>
      </c>
      <c r="DS48" s="31"/>
      <c r="DT48" s="4">
        <f>+DS48+DP48+DM48+DL48+DI48+DH48+DE48+DB48+DA48</f>
        <v>0</v>
      </c>
      <c r="DU48" s="30" t="s">
        <v>97</v>
      </c>
      <c r="DV48" s="31"/>
      <c r="DW48" s="4">
        <f>+DV48+DS48+DP48+DM48+DL48+DI48+DH48+DE48</f>
        <v>0</v>
      </c>
      <c r="DX48" s="30" t="s">
        <v>97</v>
      </c>
      <c r="DY48" s="31"/>
      <c r="DZ48" s="4">
        <f>+DY48+DV48+DS48+DP48+DM48+DL48+DI48+DH48</f>
        <v>0</v>
      </c>
      <c r="EA48" s="30" t="s">
        <v>97</v>
      </c>
      <c r="EB48" s="31"/>
      <c r="EC48" s="32">
        <v>90</v>
      </c>
      <c r="ED48" s="4">
        <f>+EC48+EB48+DY48+DV48+DS48+DP48+DM48+DL48</f>
        <v>90</v>
      </c>
      <c r="EE48" s="30">
        <v>41</v>
      </c>
      <c r="EF48" s="31"/>
      <c r="EG48" s="4">
        <f>+EF48+EC48+EB48+DY48+DV48+DS48+DP48</f>
        <v>90</v>
      </c>
      <c r="EH48" s="30">
        <v>39</v>
      </c>
      <c r="EI48" s="31"/>
      <c r="EJ48" s="31"/>
      <c r="EK48" s="4">
        <f>+EJ48+EI48+EF48+EC48+EB48+DY48+DV48+DS48</f>
        <v>90</v>
      </c>
      <c r="EL48" s="30">
        <v>39</v>
      </c>
      <c r="EM48" s="31"/>
      <c r="EN48" s="4">
        <f>+EM48+EJ48+EI48+EF48+EC48+EB48+DY48+DV48</f>
        <v>90</v>
      </c>
      <c r="EO48" s="30">
        <v>39</v>
      </c>
      <c r="EP48" s="31"/>
      <c r="EQ48" s="4">
        <f>EP48+EM48+EJ48+EI48+EF48+EC48+EB48+DY48</f>
        <v>90</v>
      </c>
      <c r="ER48" s="69">
        <v>40</v>
      </c>
      <c r="ES48" s="72"/>
      <c r="ET48" s="4">
        <f>EP48+EM48+EJ48+EI48+EF48+EC48+EB48+ES48</f>
        <v>90</v>
      </c>
      <c r="EU48" s="69">
        <v>40</v>
      </c>
      <c r="EV48" s="72"/>
      <c r="EW48" s="4"/>
      <c r="EX48" s="69"/>
      <c r="EY48" s="72"/>
      <c r="EZ48" s="72"/>
      <c r="FA48" s="4"/>
      <c r="FB48" s="30"/>
      <c r="FC48" s="72"/>
      <c r="FD48" s="72"/>
      <c r="FE48" s="4"/>
      <c r="FF48" s="70"/>
      <c r="FG48" s="72"/>
      <c r="FH48" s="4"/>
      <c r="FI48" s="70"/>
      <c r="FJ48" s="72"/>
      <c r="FK48" s="4"/>
      <c r="FL48" s="70"/>
    </row>
    <row r="49" spans="1:168" ht="15">
      <c r="A49" s="25">
        <v>57</v>
      </c>
      <c r="B49" s="1">
        <v>27</v>
      </c>
      <c r="C49" s="17" t="s">
        <v>197</v>
      </c>
      <c r="D49" s="11" t="s">
        <v>63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90</v>
      </c>
      <c r="O49" s="6">
        <v>38</v>
      </c>
      <c r="P49" s="11"/>
      <c r="Q49" s="12"/>
      <c r="R49" s="14">
        <f>SUM(Q49,M49,K49,I49,G49,E49)</f>
        <v>90</v>
      </c>
      <c r="S49" s="24">
        <v>44</v>
      </c>
      <c r="T49" s="11"/>
      <c r="U49" s="12"/>
      <c r="V49" s="15">
        <f>SUM(U49,Q49,M49,K49,I49,G49)</f>
        <v>0</v>
      </c>
      <c r="W49" s="20" t="s">
        <v>97</v>
      </c>
      <c r="X49" s="11"/>
      <c r="Y49" s="12"/>
      <c r="Z49" s="16">
        <f>SUM(Y49,U49,Q49,M49,K49,I49)</f>
        <v>0</v>
      </c>
      <c r="AA49" s="22" t="s">
        <v>97</v>
      </c>
      <c r="AB49" s="11"/>
      <c r="AC49" s="12"/>
      <c r="AD49" s="4">
        <f>MAX(AC49,Y49,U49,Q49,M49,K49)</f>
        <v>0</v>
      </c>
      <c r="AE49" s="6" t="s">
        <v>97</v>
      </c>
      <c r="AF49" s="11"/>
      <c r="AG49" s="12"/>
      <c r="AH49" s="12"/>
      <c r="AI49" s="4">
        <f>+AH49+AG49+AC49+Y49+U49+Q49+M49</f>
        <v>0</v>
      </c>
      <c r="AJ49" s="6" t="s">
        <v>97</v>
      </c>
      <c r="AK49" s="12"/>
      <c r="AL49" s="4">
        <f>+Q49+U49+Y49+AC49+AG49+AH49+AK49</f>
        <v>0</v>
      </c>
      <c r="AM49" s="30" t="s">
        <v>97</v>
      </c>
      <c r="AN49" s="31"/>
      <c r="AO49" s="31"/>
      <c r="AP49" s="4">
        <f>+U49+Y49+AC49+AG49+AH49+AK49+AN49+AO49</f>
        <v>0</v>
      </c>
      <c r="AQ49" s="6" t="s">
        <v>97</v>
      </c>
      <c r="AR49" s="31"/>
      <c r="AS49" s="31"/>
      <c r="AT49" s="4">
        <f>+Y49+AC49+AG49+AH49+AK49+AN49+AO49+AR49+AS49</f>
        <v>0</v>
      </c>
      <c r="AU49" s="6" t="s">
        <v>97</v>
      </c>
      <c r="AV49" s="31"/>
      <c r="AW49" s="31"/>
      <c r="AX49" s="4">
        <f>+AC49+AG49+AH49+AK49+AN49+AO49+AR49+AS49+AV49+AW49</f>
        <v>0</v>
      </c>
      <c r="AY49" s="6" t="s">
        <v>97</v>
      </c>
      <c r="AZ49" s="31"/>
      <c r="BA49" s="31"/>
      <c r="BB49" s="4">
        <f>+AG49+AH49+AK49+AN49+AO49+AR49+AS49+AV49+AW49+AZ49+BA49</f>
        <v>0</v>
      </c>
      <c r="BC49" s="6" t="s">
        <v>97</v>
      </c>
      <c r="BD49" s="31"/>
      <c r="BE49" s="4">
        <f>+AK49+AN49+AO49+AR49+AS49+AV49+AW49+AZ49+BA49+BD49</f>
        <v>0</v>
      </c>
      <c r="BF49" s="30" t="s">
        <v>97</v>
      </c>
      <c r="BG49" s="31"/>
      <c r="BH49" s="4">
        <f>+AN49+AO49+AR49+AS49+AV49+AW49+AZ49+BA49+BD49+BG49</f>
        <v>0</v>
      </c>
      <c r="BI49" s="30" t="s">
        <v>97</v>
      </c>
      <c r="BJ49" s="31"/>
      <c r="BK49" s="4">
        <f>+AR49+AS49+AV49+AW49+AZ49+BA49+BD49+BG49+BJ49</f>
        <v>0</v>
      </c>
      <c r="BL49" s="30" t="s">
        <v>97</v>
      </c>
      <c r="BM49" s="31"/>
      <c r="BN49" s="31"/>
      <c r="BO49" s="4">
        <f>+AV49+AW49+AZ49+BA49+BD49+BG49+BJ49+BM49+BN49</f>
        <v>0</v>
      </c>
      <c r="BP49" s="30" t="s">
        <v>97</v>
      </c>
      <c r="BQ49" s="31"/>
      <c r="BR49" s="4">
        <f>+AZ49+BA49+BD49+BG49+BJ49+BM49+BN49+BQ49</f>
        <v>0</v>
      </c>
      <c r="BS49" s="30" t="s">
        <v>97</v>
      </c>
      <c r="BT49" s="31"/>
      <c r="BU49" s="4">
        <f>+BT49+BQ49+BN49+BM49+BJ49+BG49+BD49</f>
        <v>0</v>
      </c>
      <c r="BV49" s="30" t="s">
        <v>97</v>
      </c>
      <c r="BW49" s="31"/>
      <c r="BX49" s="4">
        <f>+BT49+BQ49+BN49+BM49+BJ49+BG49+BW49</f>
        <v>0</v>
      </c>
      <c r="BY49" s="30" t="s">
        <v>97</v>
      </c>
      <c r="BZ49" s="31"/>
      <c r="CA49" s="31"/>
      <c r="CB49" s="4">
        <f>+BJ49+BM49+BN49+BQ49+BT49+BW49+BZ49+CA49</f>
        <v>0</v>
      </c>
      <c r="CC49" s="30" t="s">
        <v>97</v>
      </c>
      <c r="CD49" s="31"/>
      <c r="CE49" s="4">
        <f>+CA49+BX49+BU49+BT49+BQ49+BN49+CD49</f>
        <v>0</v>
      </c>
      <c r="CF49" s="30" t="s">
        <v>97</v>
      </c>
      <c r="CG49" s="31"/>
      <c r="CH49" s="31"/>
      <c r="CI49" s="4">
        <f>+CG49+CD49+CA49+BZ49+BT49+BQ49+BW49+CH49</f>
        <v>0</v>
      </c>
      <c r="CJ49" s="30" t="s">
        <v>97</v>
      </c>
      <c r="CK49" s="31"/>
      <c r="CL49" s="4">
        <f>+CH49+CG49+CD49+CA49+BZ49+BW49+BT49+CK49</f>
        <v>0</v>
      </c>
      <c r="CM49" s="30" t="s">
        <v>97</v>
      </c>
      <c r="CN49" s="31"/>
      <c r="CO49" s="31"/>
      <c r="CP49" s="4">
        <f>+CO49+CN49+CK49+CH49+CG49+CD49+CA49+BZ49+BW49</f>
        <v>0</v>
      </c>
      <c r="CQ49" s="30" t="s">
        <v>97</v>
      </c>
      <c r="CR49" s="31"/>
      <c r="CS49" s="4">
        <f>+CR49+CO49+CN49+CK49+CH49+CG49+CD49+CA49+BZ49</f>
        <v>0</v>
      </c>
      <c r="CT49" s="30" t="s">
        <v>97</v>
      </c>
      <c r="CU49" s="31"/>
      <c r="CV49" s="4">
        <f>+CU49+CR49+CO49+CN49+CK49+CH49+CG49+CD49</f>
        <v>0</v>
      </c>
      <c r="CW49" s="30" t="s">
        <v>97</v>
      </c>
      <c r="CX49" s="31"/>
      <c r="CY49" s="4">
        <f>+CX49+CU49+CR49+CO49+CN49+CK49+CH49+CG49</f>
        <v>0</v>
      </c>
      <c r="CZ49" s="30" t="s">
        <v>97</v>
      </c>
      <c r="DA49" s="31"/>
      <c r="DB49" s="31"/>
      <c r="DC49" s="4">
        <f>+DB49+DA49+CX49+CU49+CR49+CO49+CN49+CK49</f>
        <v>0</v>
      </c>
      <c r="DD49" s="30" t="s">
        <v>97</v>
      </c>
      <c r="DE49" s="31"/>
      <c r="DF49" s="4">
        <f>+DE49+DB49+DA49+CX49+CU49+CR49+CO49+CN49</f>
        <v>0</v>
      </c>
      <c r="DG49" s="30" t="s">
        <v>97</v>
      </c>
      <c r="DH49" s="31"/>
      <c r="DI49" s="31"/>
      <c r="DJ49" s="4">
        <f>+DI49+DH49+DE49+DB49+DA49+CX49+CU49+CR49</f>
        <v>0</v>
      </c>
      <c r="DK49" s="30" t="s">
        <v>97</v>
      </c>
      <c r="DL49" s="31"/>
      <c r="DM49" s="31"/>
      <c r="DN49" s="4">
        <f>+DM49+DL49+DI49+DH49+DE49+DB49+DA49+CX49+CU49</f>
        <v>0</v>
      </c>
      <c r="DO49" s="30" t="s">
        <v>97</v>
      </c>
      <c r="DP49" s="31"/>
      <c r="DQ49" s="4">
        <f>+DP49+DM49+DL49+DI49+DH49+DE49+DB49+DA49+CX49</f>
        <v>0</v>
      </c>
      <c r="DR49" s="30" t="s">
        <v>97</v>
      </c>
      <c r="DS49" s="31"/>
      <c r="DT49" s="4">
        <f>+DS49+DP49+DM49+DL49+DI49+DH49+DE49+DB49+DA49</f>
        <v>0</v>
      </c>
      <c r="DU49" s="30" t="s">
        <v>97</v>
      </c>
      <c r="DV49" s="31"/>
      <c r="DW49" s="4">
        <f>+DV49+DS49+DP49+DM49+DL49+DI49+DH49+DE49</f>
        <v>0</v>
      </c>
      <c r="DX49" s="30" t="s">
        <v>97</v>
      </c>
      <c r="DY49" s="32">
        <v>50</v>
      </c>
      <c r="DZ49" s="4">
        <f>+DY49+DV49+DS49+DP49+DM49+DL49+DI49+DH49</f>
        <v>50</v>
      </c>
      <c r="EA49" s="30">
        <v>41</v>
      </c>
      <c r="EB49" s="31"/>
      <c r="EC49" s="31"/>
      <c r="ED49" s="4">
        <f>+EC49+EB49+DY49+DV49+DS49+DP49+DM49+DL49</f>
        <v>50</v>
      </c>
      <c r="EE49" s="30">
        <v>42</v>
      </c>
      <c r="EF49" s="31"/>
      <c r="EG49" s="4">
        <f>+EF49+EC49+EB49+DY49+DV49+DS49+DP49</f>
        <v>50</v>
      </c>
      <c r="EH49" s="30">
        <v>40</v>
      </c>
      <c r="EI49" s="31"/>
      <c r="EJ49" s="31"/>
      <c r="EK49" s="4">
        <f>+EJ49+EI49+EF49+EC49+EB49+DY49+DV49+DS49</f>
        <v>50</v>
      </c>
      <c r="EL49" s="30">
        <v>40</v>
      </c>
      <c r="EM49" s="31"/>
      <c r="EN49" s="4">
        <f>+EM49+EJ49+EI49+EF49+EC49+EB49+DY49+DV49</f>
        <v>50</v>
      </c>
      <c r="EO49" s="30">
        <v>41</v>
      </c>
      <c r="EP49" s="31"/>
      <c r="EQ49" s="4">
        <f>EP49+EM49+EJ49+EI49+EF49+EC49+EB49+DY49</f>
        <v>50</v>
      </c>
      <c r="ER49" s="30">
        <v>41</v>
      </c>
      <c r="ES49" s="72"/>
      <c r="ET49" s="4">
        <f>EP49+EM49+EJ49+EI49+EF49+EC49+EB49+ES49</f>
        <v>0</v>
      </c>
      <c r="EU49" s="30"/>
      <c r="EV49" s="72"/>
      <c r="EW49" s="4"/>
      <c r="EX49" s="30"/>
      <c r="EY49" s="72"/>
      <c r="EZ49" s="72"/>
      <c r="FA49" s="4"/>
      <c r="FB49" s="30"/>
      <c r="FC49" s="72"/>
      <c r="FD49" s="72"/>
      <c r="FE49" s="4"/>
      <c r="FF49" s="30"/>
      <c r="FG49" s="72"/>
      <c r="FH49" s="4"/>
      <c r="FI49" s="30"/>
      <c r="FJ49" s="72"/>
      <c r="FK49" s="4"/>
      <c r="FL49" s="30"/>
    </row>
    <row r="50" spans="1:168" ht="15">
      <c r="A50" s="25">
        <v>56</v>
      </c>
      <c r="B50" s="1">
        <v>36</v>
      </c>
      <c r="C50" s="17" t="s">
        <v>198</v>
      </c>
      <c r="D50" s="11" t="s">
        <v>63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90</v>
      </c>
      <c r="O50" s="6">
        <v>38</v>
      </c>
      <c r="P50" s="11"/>
      <c r="Q50" s="12"/>
      <c r="R50" s="14">
        <f>SUM(Q50,M50,K50,I50,G50,E50)</f>
        <v>90</v>
      </c>
      <c r="S50" s="24">
        <v>44</v>
      </c>
      <c r="T50" s="11"/>
      <c r="U50" s="12"/>
      <c r="V50" s="15">
        <f>SUM(U50,Q50,M50,K50,I50,G50)</f>
        <v>0</v>
      </c>
      <c r="W50" s="20" t="s">
        <v>97</v>
      </c>
      <c r="X50" s="11"/>
      <c r="Y50" s="12"/>
      <c r="Z50" s="16">
        <f>SUM(Y50,U50,Q50,M50,K50,I50)</f>
        <v>0</v>
      </c>
      <c r="AA50" s="22" t="s">
        <v>97</v>
      </c>
      <c r="AB50" s="11"/>
      <c r="AC50" s="12"/>
      <c r="AD50" s="4">
        <f>MAX(AC50,Y50,U50,Q50,M50,K50)</f>
        <v>0</v>
      </c>
      <c r="AE50" s="6" t="s">
        <v>97</v>
      </c>
      <c r="AF50" s="11"/>
      <c r="AG50" s="12"/>
      <c r="AH50" s="12"/>
      <c r="AI50" s="4">
        <f>+AH50+AG50+AC50+Y50+U50+Q50+M50</f>
        <v>0</v>
      </c>
      <c r="AJ50" s="6" t="s">
        <v>97</v>
      </c>
      <c r="AK50" s="12"/>
      <c r="AL50" s="4">
        <f>+Q50+U50+Y50+AC50+AG50+AH50+AK50</f>
        <v>0</v>
      </c>
      <c r="AM50" s="30" t="s">
        <v>97</v>
      </c>
      <c r="AN50" s="31"/>
      <c r="AO50" s="31"/>
      <c r="AP50" s="4">
        <f>+U50+Y50+AC50+AG50+AH50+AK50+AN50+AO50</f>
        <v>0</v>
      </c>
      <c r="AQ50" s="6" t="s">
        <v>97</v>
      </c>
      <c r="AR50" s="31"/>
      <c r="AS50" s="31"/>
      <c r="AT50" s="4">
        <f>+Y50+AC50+AG50+AH50+AK50+AN50+AO50+AR50+AS50</f>
        <v>0</v>
      </c>
      <c r="AU50" s="6" t="s">
        <v>97</v>
      </c>
      <c r="AV50" s="31"/>
      <c r="AW50" s="31"/>
      <c r="AX50" s="4">
        <f>+AC50+AG50+AH50+AK50+AN50+AO50+AR50+AS50+AV50+AW50</f>
        <v>0</v>
      </c>
      <c r="AY50" s="6" t="s">
        <v>97</v>
      </c>
      <c r="AZ50" s="31"/>
      <c r="BA50" s="31"/>
      <c r="BB50" s="4">
        <f>+AG50+AH50+AK50+AN50+AO50+AR50+AS50+AV50+AW50+AZ50+BA50</f>
        <v>0</v>
      </c>
      <c r="BC50" s="6" t="s">
        <v>97</v>
      </c>
      <c r="BD50" s="31"/>
      <c r="BE50" s="4">
        <f>+AK50+AN50+AO50+AR50+AS50+AV50+AW50+AZ50+BA50+BD50</f>
        <v>0</v>
      </c>
      <c r="BF50" s="30" t="s">
        <v>97</v>
      </c>
      <c r="BG50" s="31"/>
      <c r="BH50" s="4">
        <f>+AN50+AO50+AR50+AS50+AV50+AW50+AZ50+BA50+BD50+BG50</f>
        <v>0</v>
      </c>
      <c r="BI50" s="30" t="s">
        <v>97</v>
      </c>
      <c r="BJ50" s="31"/>
      <c r="BK50" s="4">
        <f>+AR50+AS50+AV50+AW50+AZ50+BA50+BD50+BG50+BJ50</f>
        <v>0</v>
      </c>
      <c r="BL50" s="30" t="s">
        <v>97</v>
      </c>
      <c r="BM50" s="31"/>
      <c r="BN50" s="31"/>
      <c r="BO50" s="4">
        <f>+AV50+AW50+AZ50+BA50+BD50+BG50+BJ50+BM50+BN50</f>
        <v>0</v>
      </c>
      <c r="BP50" s="30" t="s">
        <v>97</v>
      </c>
      <c r="BQ50" s="31"/>
      <c r="BR50" s="4">
        <f>+AZ50+BA50+BD50+BG50+BJ50+BM50+BN50+BQ50</f>
        <v>0</v>
      </c>
      <c r="BS50" s="30" t="s">
        <v>97</v>
      </c>
      <c r="BT50" s="31"/>
      <c r="BU50" s="4">
        <f>+BT50+BQ50+BN50+BM50+BJ50+BG50+BD50</f>
        <v>0</v>
      </c>
      <c r="BV50" s="30" t="s">
        <v>97</v>
      </c>
      <c r="BW50" s="31"/>
      <c r="BX50" s="4">
        <f>+BT50+BQ50+BN50+BM50+BJ50+BG50+BW50</f>
        <v>0</v>
      </c>
      <c r="BY50" s="30" t="s">
        <v>97</v>
      </c>
      <c r="BZ50" s="31"/>
      <c r="CA50" s="31"/>
      <c r="CB50" s="4">
        <f>+BJ50+BM50+BN50+BQ50+BT50+BW50+BZ50+CA50</f>
        <v>0</v>
      </c>
      <c r="CC50" s="30" t="s">
        <v>97</v>
      </c>
      <c r="CD50" s="31"/>
      <c r="CE50" s="4">
        <f>+CA50+BX50+BU50+BT50+BQ50+BN50+CD50</f>
        <v>0</v>
      </c>
      <c r="CF50" s="30" t="s">
        <v>97</v>
      </c>
      <c r="CG50" s="31"/>
      <c r="CH50" s="31"/>
      <c r="CI50" s="4">
        <f>+CG50+CD50+CA50+BZ50+BT50+BQ50+BW50+CH50</f>
        <v>0</v>
      </c>
      <c r="CJ50" s="30" t="s">
        <v>97</v>
      </c>
      <c r="CK50" s="31"/>
      <c r="CL50" s="4">
        <f>+CH50+CG50+CD50+CA50+BZ50+BW50+BT50+CK50</f>
        <v>0</v>
      </c>
      <c r="CM50" s="30" t="s">
        <v>97</v>
      </c>
      <c r="CN50" s="31"/>
      <c r="CO50" s="31"/>
      <c r="CP50" s="4">
        <f>+CO50+CN50+CK50+CH50+CG50+CD50+CA50+BZ50+BW50</f>
        <v>0</v>
      </c>
      <c r="CQ50" s="30" t="s">
        <v>97</v>
      </c>
      <c r="CR50" s="31"/>
      <c r="CS50" s="4">
        <f>+CR50+CO50+CN50+CK50+CH50+CG50+CD50+CA50+BZ50</f>
        <v>0</v>
      </c>
      <c r="CT50" s="30" t="s">
        <v>97</v>
      </c>
      <c r="CU50" s="31"/>
      <c r="CV50" s="4">
        <f>+CU50+CR50+CO50+CN50+CK50+CH50+CG50+CD50</f>
        <v>0</v>
      </c>
      <c r="CW50" s="30" t="s">
        <v>97</v>
      </c>
      <c r="CX50" s="31"/>
      <c r="CY50" s="4">
        <f>+CX50+CU50+CR50+CO50+CN50+CK50+CH50+CG50</f>
        <v>0</v>
      </c>
      <c r="CZ50" s="30" t="s">
        <v>97</v>
      </c>
      <c r="DA50" s="31"/>
      <c r="DB50" s="31"/>
      <c r="DC50" s="4">
        <f>+DB50+DA50+CX50+CU50+CR50+CO50+CN50+CK50</f>
        <v>0</v>
      </c>
      <c r="DD50" s="30" t="s">
        <v>97</v>
      </c>
      <c r="DE50" s="31"/>
      <c r="DF50" s="4">
        <f>+DE50+DB50+DA50+CX50+CU50+CR50+CO50+CN50</f>
        <v>0</v>
      </c>
      <c r="DG50" s="30" t="s">
        <v>97</v>
      </c>
      <c r="DH50" s="31"/>
      <c r="DI50" s="31"/>
      <c r="DJ50" s="4">
        <f>+DI50+DH50+DE50+DB50+DA50+CX50+CU50+CR50</f>
        <v>0</v>
      </c>
      <c r="DK50" s="30" t="s">
        <v>97</v>
      </c>
      <c r="DL50" s="31"/>
      <c r="DM50" s="31"/>
      <c r="DN50" s="4">
        <f>+DM50+DL50+DI50+DH50+DE50+DB50+DA50+CX50+CU50</f>
        <v>0</v>
      </c>
      <c r="DO50" s="30" t="s">
        <v>97</v>
      </c>
      <c r="DP50" s="31"/>
      <c r="DQ50" s="4">
        <f>+DP50+DM50+DL50+DI50+DH50+DE50+DB50+DA50+CX50</f>
        <v>0</v>
      </c>
      <c r="DR50" s="30" t="s">
        <v>97</v>
      </c>
      <c r="DS50" s="31"/>
      <c r="DT50" s="4">
        <f>+DS50+DP50+DM50+DL50+DI50+DH50+DE50+DB50+DA50</f>
        <v>0</v>
      </c>
      <c r="DU50" s="30" t="s">
        <v>97</v>
      </c>
      <c r="DV50" s="31"/>
      <c r="DW50" s="4">
        <f>+DV50+DS50+DP50+DM50+DL50+DI50+DH50+DE50</f>
        <v>0</v>
      </c>
      <c r="DX50" s="30" t="s">
        <v>97</v>
      </c>
      <c r="DY50" s="32">
        <v>40</v>
      </c>
      <c r="DZ50" s="4">
        <f>+DY50+DV50+DS50+DP50+DM50+DL50+DI50+DH50</f>
        <v>40</v>
      </c>
      <c r="EA50" s="30">
        <v>42</v>
      </c>
      <c r="EB50" s="31"/>
      <c r="EC50" s="31"/>
      <c r="ED50" s="4">
        <f>+EC50+EB50+DY50+DV50+DS50+DP50+DM50+DL50</f>
        <v>40</v>
      </c>
      <c r="EE50" s="30">
        <v>43</v>
      </c>
      <c r="EF50" s="31"/>
      <c r="EG50" s="4">
        <f>+EF50+EC50+EB50+DY50+DV50+DS50+DP50</f>
        <v>40</v>
      </c>
      <c r="EH50" s="30">
        <v>41</v>
      </c>
      <c r="EI50" s="31"/>
      <c r="EJ50" s="31"/>
      <c r="EK50" s="4">
        <f>+EJ50+EI50+EF50+EC50+EB50+DY50+DV50+DS50</f>
        <v>40</v>
      </c>
      <c r="EL50" s="30">
        <v>41</v>
      </c>
      <c r="EM50" s="31"/>
      <c r="EN50" s="4">
        <f>+EM50+EJ50+EI50+EF50+EC50+EB50+DY50+DV50</f>
        <v>40</v>
      </c>
      <c r="EO50" s="30">
        <v>42</v>
      </c>
      <c r="EP50" s="31"/>
      <c r="EQ50" s="4">
        <f>EP50+EM50+EJ50+EI50+EF50+EC50+EB50+DY50</f>
        <v>40</v>
      </c>
      <c r="ER50" s="30">
        <v>42</v>
      </c>
      <c r="ES50" s="72"/>
      <c r="ET50" s="4">
        <f>EP50+EM50+EJ50+EI50+EF50+EC50+EB50+ES50</f>
        <v>0</v>
      </c>
      <c r="EU50" s="30"/>
      <c r="EV50" s="72"/>
      <c r="EW50" s="4"/>
      <c r="EX50" s="30"/>
      <c r="EY50" s="72"/>
      <c r="EZ50" s="72"/>
      <c r="FA50" s="4"/>
      <c r="FB50" s="70"/>
      <c r="FC50" s="72"/>
      <c r="FD50" s="72"/>
      <c r="FE50" s="4"/>
      <c r="FF50" s="70"/>
      <c r="FG50" s="72"/>
      <c r="FH50" s="4"/>
      <c r="FI50" s="70"/>
      <c r="FJ50" s="72"/>
      <c r="FK50" s="4"/>
      <c r="FL50" s="70"/>
    </row>
    <row r="51" spans="1:168" ht="15">
      <c r="A51" s="25">
        <v>2</v>
      </c>
      <c r="B51" s="1">
        <v>29</v>
      </c>
      <c r="C51" s="17" t="s">
        <v>203</v>
      </c>
      <c r="D51" s="11" t="s">
        <v>61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150</v>
      </c>
      <c r="O51" s="6">
        <v>36</v>
      </c>
      <c r="P51" s="11"/>
      <c r="Q51" s="12"/>
      <c r="R51" s="14">
        <f>SUM(Q51,M51,K51,I51,G51,E51)</f>
        <v>150</v>
      </c>
      <c r="S51" s="24">
        <v>41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SUM(AC51,Y51,U51,Q51,M51,K51)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1"/>
      <c r="AP51" s="4">
        <f>+U51+Y51+AC51+AG51+AH51+AK51+AN51+AO51</f>
        <v>0</v>
      </c>
      <c r="AQ51" s="6" t="s">
        <v>97</v>
      </c>
      <c r="AR51" s="31"/>
      <c r="AS51" s="31"/>
      <c r="AT51" s="4">
        <f>+Y51+AC51+AG51+AH51+AK51+AN51+AO51+AR51+AS51</f>
        <v>0</v>
      </c>
      <c r="AU51" s="6" t="s">
        <v>97</v>
      </c>
      <c r="AV51" s="31"/>
      <c r="AW51" s="31"/>
      <c r="AX51" s="4">
        <f>+AC51+AG51+AH51+AK51+AN51+AO51+AR51+AS51+AV51+AW51</f>
        <v>0</v>
      </c>
      <c r="AY51" s="6" t="s">
        <v>97</v>
      </c>
      <c r="AZ51" s="31"/>
      <c r="BA51" s="31"/>
      <c r="BB51" s="4">
        <f>+AG51+AH51+AK51+AN51+AO51+AR51+AS51+AV51+AW51+AZ51+BA51</f>
        <v>0</v>
      </c>
      <c r="BC51" s="6" t="s">
        <v>97</v>
      </c>
      <c r="BD51" s="31"/>
      <c r="BE51" s="4">
        <f>+AK51+AN51+AO51+AR51+AS51+AV51+AW51+AZ51+BA51+BD51</f>
        <v>0</v>
      </c>
      <c r="BF51" s="30" t="s">
        <v>97</v>
      </c>
      <c r="BG51" s="31"/>
      <c r="BH51" s="4">
        <f>+AN51+AO51+AR51+AS51+AV51+AW51+AZ51+BA51+BD51+BG51</f>
        <v>0</v>
      </c>
      <c r="BI51" s="30" t="s">
        <v>97</v>
      </c>
      <c r="BJ51" s="31"/>
      <c r="BK51" s="4">
        <f>+AR51+AS51+AV51+AW51+AZ51+BA51+BD51+BG51+BJ51</f>
        <v>0</v>
      </c>
      <c r="BL51" s="30" t="s">
        <v>97</v>
      </c>
      <c r="BM51" s="31"/>
      <c r="BN51" s="31"/>
      <c r="BO51" s="4">
        <f>+AV51+AW51+AZ51+BA51+BD51+BG51+BJ51+BM51+BN51</f>
        <v>0</v>
      </c>
      <c r="BP51" s="30" t="s">
        <v>97</v>
      </c>
      <c r="BQ51" s="31"/>
      <c r="BR51" s="4">
        <f>+AZ51+BA51+BD51+BG51+BJ51+BM51+BN51+BQ51</f>
        <v>0</v>
      </c>
      <c r="BS51" s="30" t="s">
        <v>97</v>
      </c>
      <c r="BT51" s="31"/>
      <c r="BU51" s="4">
        <f>+BT51+BQ51+BN51+BM51+BJ51+BG51+BD51</f>
        <v>0</v>
      </c>
      <c r="BV51" s="30" t="s">
        <v>97</v>
      </c>
      <c r="BW51" s="31"/>
      <c r="BX51" s="4">
        <f>+BT51+BQ51+BN51+BM51+BJ51+BG51+BW51</f>
        <v>0</v>
      </c>
      <c r="BY51" s="30" t="s">
        <v>97</v>
      </c>
      <c r="BZ51" s="31"/>
      <c r="CA51" s="31"/>
      <c r="CB51" s="4">
        <f>+BJ51+BM51+BN51+BQ51+BT51+BW51+BZ51+CA51</f>
        <v>0</v>
      </c>
      <c r="CC51" s="30" t="s">
        <v>97</v>
      </c>
      <c r="CD51" s="31"/>
      <c r="CE51" s="4">
        <f>+CD51+CA51+BZ51+BW51+BT51+BQ51+BN51+BM51</f>
        <v>0</v>
      </c>
      <c r="CF51" s="30" t="s">
        <v>97</v>
      </c>
      <c r="CG51" s="31"/>
      <c r="CH51" s="31"/>
      <c r="CI51" s="4">
        <f>+CG51+CD51+CA51+BZ51+BT51+BQ51+BW51+CH51</f>
        <v>0</v>
      </c>
      <c r="CJ51" s="30" t="s">
        <v>97</v>
      </c>
      <c r="CK51" s="31"/>
      <c r="CL51" s="4">
        <f>+CH51+CG51+CD51+CA51+BZ51+BW51+BT51+CK51</f>
        <v>0</v>
      </c>
      <c r="CM51" s="30" t="s">
        <v>97</v>
      </c>
      <c r="CN51" s="31"/>
      <c r="CO51" s="31"/>
      <c r="CP51" s="4">
        <f>+CO51+CN51+CK51+CH51+CG51+CD51+CA51+BZ51+BW51</f>
        <v>0</v>
      </c>
      <c r="CQ51" s="30" t="s">
        <v>97</v>
      </c>
      <c r="CR51" s="31"/>
      <c r="CS51" s="4">
        <f>+CR51+CO51+CN51+CK51+CH51+CG51+CD51+CA51+BZ51</f>
        <v>0</v>
      </c>
      <c r="CT51" s="30" t="s">
        <v>97</v>
      </c>
      <c r="CU51" s="31"/>
      <c r="CV51" s="4">
        <f>+CU51+CR51+CO51+CN51+CK51+CH51+CG51+CD51</f>
        <v>0</v>
      </c>
      <c r="CW51" s="30" t="s">
        <v>97</v>
      </c>
      <c r="CX51" s="31"/>
      <c r="CY51" s="4">
        <f>+CX51+CU51+CR51+CO51+CN51+CK51+CH51+CG51</f>
        <v>0</v>
      </c>
      <c r="CZ51" s="30" t="s">
        <v>97</v>
      </c>
      <c r="DA51" s="31"/>
      <c r="DB51" s="31"/>
      <c r="DC51" s="4">
        <f>+DB51+DA51+CX51+CU51+CR51+CO51+CN51+CK51</f>
        <v>0</v>
      </c>
      <c r="DD51" s="30" t="s">
        <v>97</v>
      </c>
      <c r="DE51" s="31"/>
      <c r="DF51" s="4">
        <f>+DE51+DB51+DA51+CX51+CU51+CR51+CO51+CN51</f>
        <v>0</v>
      </c>
      <c r="DG51" s="30" t="s">
        <v>97</v>
      </c>
      <c r="DH51" s="31"/>
      <c r="DI51" s="31"/>
      <c r="DJ51" s="4">
        <f>+DI51+DH51+DE51+DB51+DA51+CX51+CU51+CR51</f>
        <v>0</v>
      </c>
      <c r="DK51" s="30" t="s">
        <v>97</v>
      </c>
      <c r="DL51" s="31"/>
      <c r="DM51" s="31"/>
      <c r="DN51" s="4">
        <f>+DM51+DL51+DI51+DH51+DE51+DB51+DA51+CX51+CU51</f>
        <v>0</v>
      </c>
      <c r="DO51" s="30" t="s">
        <v>97</v>
      </c>
      <c r="DP51" s="29"/>
      <c r="DQ51" s="29">
        <f>+DP51+DM51+DL51+DI51+DH51+DE51+DB51+DA51+CX51</f>
        <v>0</v>
      </c>
      <c r="DR51" s="68" t="s">
        <v>97</v>
      </c>
      <c r="DS51" s="29"/>
      <c r="DT51" s="29">
        <f>+DS51+DP51+DM51+DL51+DI51+DH51+DE51+DB51+DA51</f>
        <v>0</v>
      </c>
      <c r="DU51" s="68" t="s">
        <v>97</v>
      </c>
      <c r="DV51" s="29"/>
      <c r="DW51" s="29">
        <f>+DV51+DS51+DP51+DM51+DL51+DI51+DH51+DE51</f>
        <v>0</v>
      </c>
      <c r="DX51" s="68" t="s">
        <v>97</v>
      </c>
      <c r="DY51" s="29"/>
      <c r="DZ51" s="29">
        <f>+DY51+DV51+DS51+DP51+DM51+DL51+DI51+DH51</f>
        <v>0</v>
      </c>
      <c r="EA51" s="68" t="s">
        <v>97</v>
      </c>
      <c r="EB51" s="29"/>
      <c r="EC51" s="29"/>
      <c r="ED51" s="29">
        <f>+EC51+EB51+DY51+DV51+DS51+DP51+DM51+DL51</f>
        <v>0</v>
      </c>
      <c r="EE51" s="68" t="s">
        <v>97</v>
      </c>
      <c r="EF51" s="29">
        <v>550</v>
      </c>
      <c r="EG51" s="29">
        <f>+EF51+EC51+EB51+DY51+DV51+DS51+DP51</f>
        <v>550</v>
      </c>
      <c r="EH51" s="65" t="s">
        <v>183</v>
      </c>
      <c r="EI51" s="33"/>
      <c r="EJ51" s="29"/>
      <c r="EK51" s="29">
        <f>+EJ51+EI51+EF51+EC51+EB51+DY51+DV51+DS51</f>
        <v>550</v>
      </c>
      <c r="EL51" s="65" t="s">
        <v>183</v>
      </c>
      <c r="EM51" s="29"/>
      <c r="EN51" s="29">
        <f>+EM51+EJ51+EI51+EF51+EC51+EB51+DY51+DV51</f>
        <v>550</v>
      </c>
      <c r="EO51" s="65" t="s">
        <v>183</v>
      </c>
      <c r="EP51" s="29"/>
      <c r="EQ51" s="29"/>
      <c r="ER51" s="70"/>
      <c r="ES51" s="29"/>
      <c r="ET51" s="29"/>
      <c r="EU51" s="70"/>
      <c r="EV51" s="29"/>
      <c r="EW51" s="29"/>
      <c r="EX51" s="70"/>
      <c r="EY51" s="29"/>
      <c r="EZ51" s="29"/>
      <c r="FA51" s="29"/>
      <c r="FB51" s="30"/>
      <c r="FC51" s="29"/>
      <c r="FD51" s="29"/>
      <c r="FE51" s="29"/>
      <c r="FF51" s="30"/>
      <c r="FG51" s="29"/>
      <c r="FH51" s="29"/>
      <c r="FI51" s="30"/>
      <c r="FJ51" s="29"/>
      <c r="FK51" s="29"/>
      <c r="FL51" s="30"/>
    </row>
    <row r="52" spans="1:168" ht="15">
      <c r="A52" s="25">
        <v>26</v>
      </c>
      <c r="B52" s="1">
        <v>39</v>
      </c>
      <c r="C52" s="17" t="s">
        <v>139</v>
      </c>
      <c r="D52" s="11" t="s">
        <v>61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150</v>
      </c>
      <c r="O52" s="6">
        <v>36</v>
      </c>
      <c r="P52" s="11"/>
      <c r="Q52" s="12"/>
      <c r="R52" s="14">
        <f>SUM(Q52,M52,K52,I52,G52,E52)</f>
        <v>150</v>
      </c>
      <c r="S52" s="24">
        <v>41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SUM(AC52,Y52,U52,Q52,M52,K52)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1"/>
      <c r="AX52" s="4">
        <f>+AC52+AG52+AH52+AK52+AN52+AO52+AR52+AS52+AV52+AW52</f>
        <v>0</v>
      </c>
      <c r="AY52" s="6" t="s">
        <v>97</v>
      </c>
      <c r="AZ52" s="35">
        <v>625</v>
      </c>
      <c r="BA52" s="34">
        <f>450+100</f>
        <v>550</v>
      </c>
      <c r="BB52" s="4">
        <f>+AG52+AH52+AK52+AN52+AO52+AR52+AS52+AV52+AW52+AZ52+BA52</f>
        <v>1175</v>
      </c>
      <c r="BC52" s="30">
        <v>30</v>
      </c>
      <c r="BD52" s="34">
        <v>900</v>
      </c>
      <c r="BE52" s="4">
        <f>+AK52+AN52+AO52+AR52+AS52+AV52+AW52+AZ52+BA52+BD52</f>
        <v>2075</v>
      </c>
      <c r="BF52" s="30">
        <v>20</v>
      </c>
      <c r="BG52" s="31"/>
      <c r="BH52" s="4">
        <f>+AN52+AO52+AR52+AS52+AV52+AW52+AZ52+BA52+BD52+BG52</f>
        <v>2075</v>
      </c>
      <c r="BI52" s="30">
        <v>19</v>
      </c>
      <c r="BJ52" s="31"/>
      <c r="BK52" s="4">
        <f>+AR52+AS52+AV52+AW52+AZ52+BA52+BD52+BG52+BJ52</f>
        <v>2075</v>
      </c>
      <c r="BL52" s="30">
        <v>21</v>
      </c>
      <c r="BM52" s="35">
        <v>200</v>
      </c>
      <c r="BN52" s="31"/>
      <c r="BO52" s="4">
        <f>+AV52+AW52+AZ52+BA52+BD52+BG52+BJ52+BM52+BN52</f>
        <v>2275</v>
      </c>
      <c r="BP52" s="30">
        <v>18</v>
      </c>
      <c r="BQ52" s="32">
        <v>650</v>
      </c>
      <c r="BR52" s="4">
        <f>+AZ52+BA52+BD52+BG52+BJ52+BM52+BN52+BQ52</f>
        <v>2925</v>
      </c>
      <c r="BS52" s="26">
        <v>12</v>
      </c>
      <c r="BT52" s="28">
        <v>450</v>
      </c>
      <c r="BU52" s="4">
        <f>+BT52+BQ52+BN52+BM52+BJ52+BG52+BD52</f>
        <v>2200</v>
      </c>
      <c r="BV52" s="26">
        <v>16</v>
      </c>
      <c r="BW52" s="32">
        <v>200</v>
      </c>
      <c r="BX52" s="4">
        <f>+BT52+BQ52+BN52+BM52+BJ52+BG52+BW52</f>
        <v>1500</v>
      </c>
      <c r="BY52" s="30">
        <v>25</v>
      </c>
      <c r="BZ52" s="35">
        <v>1250</v>
      </c>
      <c r="CA52" s="31"/>
      <c r="CB52" s="4">
        <f>+BJ52+BM52+BN52+BQ52+BT52+BW52+BZ52+CA52</f>
        <v>2750</v>
      </c>
      <c r="CC52" s="30">
        <v>19</v>
      </c>
      <c r="CD52" s="31"/>
      <c r="CE52" s="4">
        <f>+CD52+CA52+BZ52+BW52+BT52+BQ52+BN52+BM52</f>
        <v>2750</v>
      </c>
      <c r="CF52" s="30">
        <v>19</v>
      </c>
      <c r="CG52" s="31"/>
      <c r="CH52" s="31"/>
      <c r="CI52" s="4">
        <f>+CG52+CD52+CA52+BZ52+BT52+BQ52+BW52+CH52</f>
        <v>2550</v>
      </c>
      <c r="CJ52" s="30">
        <v>20</v>
      </c>
      <c r="CK52" s="31"/>
      <c r="CL52" s="4">
        <f>+CH52+CG52+CD52+CA52+BZ52+BW52+BT52+CK52</f>
        <v>1900</v>
      </c>
      <c r="CM52" s="30">
        <v>23</v>
      </c>
      <c r="CN52" s="35">
        <v>200</v>
      </c>
      <c r="CO52" s="31"/>
      <c r="CP52" s="4">
        <f>+CO52+CN52+CK52+CH52+CG52+CD52+CA52+BZ52+BW52</f>
        <v>1650</v>
      </c>
      <c r="CQ52" s="30">
        <v>24</v>
      </c>
      <c r="CR52" s="31"/>
      <c r="CS52" s="4">
        <f>+CR52+CO52+CN52+CK52+CH52+CG52+CD52+CA52+BZ52</f>
        <v>1450</v>
      </c>
      <c r="CT52" s="30">
        <v>25</v>
      </c>
      <c r="CU52" s="31"/>
      <c r="CV52" s="4">
        <f>+CU52+CR52+CO52+CN52+CK52+CH52+CG52+CD52</f>
        <v>200</v>
      </c>
      <c r="CW52" s="30">
        <v>37</v>
      </c>
      <c r="CX52" s="31"/>
      <c r="CY52" s="4">
        <f>+CX52+CU52+CR52+CO52+CN52+CK52+CH52+CG52</f>
        <v>200</v>
      </c>
      <c r="CZ52" s="30">
        <v>36</v>
      </c>
      <c r="DA52" s="31"/>
      <c r="DB52" s="31"/>
      <c r="DC52" s="4">
        <f>+DB52+DA52+CX52+CU52+CR52+CO52+CN52+CK52</f>
        <v>200</v>
      </c>
      <c r="DD52" s="30">
        <v>34</v>
      </c>
      <c r="DE52" s="31"/>
      <c r="DF52" s="4">
        <f>+DE52+DB52+DA52+CX52+CU52+CR52+CO52+CN52</f>
        <v>200</v>
      </c>
      <c r="DG52" s="30">
        <v>32</v>
      </c>
      <c r="DH52" s="31"/>
      <c r="DI52" s="31"/>
      <c r="DJ52" s="4">
        <f>+DI52+DH52+DE52+DB52+DA52+CX52+CU52+CR52</f>
        <v>0</v>
      </c>
      <c r="DK52" s="30" t="s">
        <v>97</v>
      </c>
      <c r="DL52" s="31"/>
      <c r="DM52" s="31"/>
      <c r="DN52" s="4">
        <f>+DM52+DL52+DI52+DH52+DE52+DB52+DA52+CX52+CU52</f>
        <v>0</v>
      </c>
      <c r="DO52" s="30" t="s">
        <v>97</v>
      </c>
      <c r="DP52" s="31"/>
      <c r="DQ52" s="4">
        <f>+DP52+DM52+DL52+DI52+DH52+DE52+DB52+DA52+CX52</f>
        <v>0</v>
      </c>
      <c r="DR52" s="30" t="s">
        <v>97</v>
      </c>
      <c r="DS52" s="31"/>
      <c r="DT52" s="4">
        <f>+DS52+DP52+DM52+DL52+DI52+DH52+DE52+DB52+DA52</f>
        <v>0</v>
      </c>
      <c r="DU52" s="30" t="s">
        <v>97</v>
      </c>
      <c r="DV52" s="32">
        <v>300</v>
      </c>
      <c r="DW52" s="4">
        <f>+DV52+DS52+DP52+DM52+DL52+DI52+DH52+DE52</f>
        <v>300</v>
      </c>
      <c r="DX52" s="30">
        <v>33</v>
      </c>
      <c r="DY52" s="31"/>
      <c r="DZ52" s="4">
        <f>+DY52+DV52+DS52+DP52+DM52+DL52+DI52+DH52</f>
        <v>300</v>
      </c>
      <c r="EA52" s="30">
        <v>33</v>
      </c>
      <c r="EB52" s="31"/>
      <c r="EC52" s="31"/>
      <c r="ED52" s="4">
        <f>+EC52+EB52+DY52+DV52+DS52+DP52+DM52+DL52</f>
        <v>300</v>
      </c>
      <c r="EE52" s="30">
        <v>34</v>
      </c>
      <c r="EF52" s="31"/>
      <c r="EG52" s="4">
        <f>+EF52+EC52+EB52+DY52+DV52+DS52+DP52</f>
        <v>300</v>
      </c>
      <c r="EH52" s="30">
        <v>32</v>
      </c>
      <c r="EI52" s="31"/>
      <c r="EJ52" s="31"/>
      <c r="EK52" s="4">
        <f>+EJ52+EI52+EF52+EC52+EB52+DY52+DV52+DS52</f>
        <v>300</v>
      </c>
      <c r="EL52" s="30">
        <v>34</v>
      </c>
      <c r="EM52" s="31"/>
      <c r="EN52" s="4">
        <f>+EM52+EJ52+EI52+EF52+EC52+EB52+DY52+DV52</f>
        <v>300</v>
      </c>
      <c r="EO52" s="30">
        <v>35</v>
      </c>
      <c r="EP52" s="31"/>
      <c r="EQ52" s="4"/>
      <c r="ER52" s="30"/>
      <c r="ES52" s="72"/>
      <c r="ET52" s="4"/>
      <c r="EU52" s="30"/>
      <c r="EV52" s="72"/>
      <c r="EW52" s="4"/>
      <c r="EX52" s="30"/>
      <c r="EY52" s="72"/>
      <c r="EZ52" s="72"/>
      <c r="FA52" s="4"/>
      <c r="FB52" s="70"/>
      <c r="FC52" s="72"/>
      <c r="FD52" s="72"/>
      <c r="FE52" s="4"/>
      <c r="FF52" s="30"/>
      <c r="FG52" s="72"/>
      <c r="FH52" s="4"/>
      <c r="FI52" s="30"/>
      <c r="FJ52" s="72"/>
      <c r="FK52" s="4"/>
      <c r="FL52" s="30"/>
    </row>
    <row r="53" spans="1:168" ht="15">
      <c r="A53" s="25">
        <v>58</v>
      </c>
      <c r="B53" s="1">
        <v>27</v>
      </c>
      <c r="C53" s="17" t="s">
        <v>15</v>
      </c>
      <c r="D53" s="11"/>
      <c r="E53" s="12"/>
      <c r="F53" s="11"/>
      <c r="G53" s="12"/>
      <c r="H53" s="11" t="s">
        <v>63</v>
      </c>
      <c r="I53" s="13">
        <v>120</v>
      </c>
      <c r="J53" s="11" t="s">
        <v>82</v>
      </c>
      <c r="K53" s="13">
        <v>70</v>
      </c>
      <c r="L53" s="11" t="s">
        <v>61</v>
      </c>
      <c r="M53" s="13">
        <v>150</v>
      </c>
      <c r="N53" s="6">
        <f>SUM(M53,K53,I53,G53,E53)</f>
        <v>340</v>
      </c>
      <c r="O53" s="6">
        <v>28</v>
      </c>
      <c r="P53" s="11" t="s">
        <v>64</v>
      </c>
      <c r="Q53" s="13">
        <v>150</v>
      </c>
      <c r="R53" s="14">
        <f>SUM(Q53,M53,K53,I53,G53,E53)</f>
        <v>490</v>
      </c>
      <c r="S53" s="24">
        <v>28</v>
      </c>
      <c r="T53" s="11" t="s">
        <v>79</v>
      </c>
      <c r="U53" s="13">
        <v>50</v>
      </c>
      <c r="V53" s="15">
        <f>SUM(U53,Q53,M53,K53,I53,G53)</f>
        <v>540</v>
      </c>
      <c r="W53" s="20">
        <v>27</v>
      </c>
      <c r="X53" s="11" t="s">
        <v>83</v>
      </c>
      <c r="Y53" s="13">
        <v>50</v>
      </c>
      <c r="Z53" s="16">
        <f>SUM(Y53,U53,Q53,M53,K53,I53)</f>
        <v>590</v>
      </c>
      <c r="AA53" s="22">
        <v>27</v>
      </c>
      <c r="AB53" s="11"/>
      <c r="AC53" s="13">
        <v>30</v>
      </c>
      <c r="AD53" s="4">
        <f>SUM(AC53,Y53,U53,Q53,M53,K53)</f>
        <v>500</v>
      </c>
      <c r="AE53" s="6">
        <v>27</v>
      </c>
      <c r="AF53" s="11"/>
      <c r="AG53" s="28">
        <v>400</v>
      </c>
      <c r="AH53" s="13">
        <v>90</v>
      </c>
      <c r="AI53" s="4">
        <f>+AH53+AG53+AC53+Y53+U53+Q53+M53</f>
        <v>920</v>
      </c>
      <c r="AJ53" s="6">
        <v>28</v>
      </c>
      <c r="AK53" s="13">
        <v>30</v>
      </c>
      <c r="AL53" s="4">
        <f>+Q53+U53+Y53+AC53+AG53+AH53+AK53</f>
        <v>800</v>
      </c>
      <c r="AM53" s="30">
        <v>28</v>
      </c>
      <c r="AN53" s="31"/>
      <c r="AO53" s="32">
        <v>50</v>
      </c>
      <c r="AP53" s="4">
        <f>+U53+Y53+AC53+AG53+AH53+AK53+AN53+AO53</f>
        <v>700</v>
      </c>
      <c r="AQ53" s="30">
        <v>29</v>
      </c>
      <c r="AR53" s="28">
        <v>200</v>
      </c>
      <c r="AS53" s="32">
        <v>50</v>
      </c>
      <c r="AT53" s="4">
        <f>+Y53+AC53+AG53+AH53+AK53+AN53+AO53+AR53+AS53</f>
        <v>900</v>
      </c>
      <c r="AU53" s="30">
        <v>29</v>
      </c>
      <c r="AV53" s="31"/>
      <c r="AW53" s="32">
        <v>70</v>
      </c>
      <c r="AX53" s="4">
        <f>+AC53+AG53+AH53+AK53+AN53+AO53+AR53+AS53+AV53+AW53</f>
        <v>920</v>
      </c>
      <c r="AY53" s="30">
        <v>29</v>
      </c>
      <c r="AZ53" s="35">
        <v>200</v>
      </c>
      <c r="BA53" s="32">
        <v>200</v>
      </c>
      <c r="BB53" s="4">
        <f>+AG53+AH53+AK53+AN53+AO53+AR53+AS53+AV53+AW53+AZ53+BA53</f>
        <v>1290</v>
      </c>
      <c r="BC53" s="30">
        <v>28</v>
      </c>
      <c r="BD53" s="32">
        <v>120</v>
      </c>
      <c r="BE53" s="4">
        <f>+AK53+AN53+AO53+AR53+AS53+AV53+AW53+AZ53+BA53+BD53</f>
        <v>920</v>
      </c>
      <c r="BF53" s="30">
        <v>33</v>
      </c>
      <c r="BG53" s="32">
        <v>50</v>
      </c>
      <c r="BH53" s="4">
        <f>+AN53+AO53+AR53+AS53+AV53+AW53+AZ53+BA53+BD53+BG53</f>
        <v>940</v>
      </c>
      <c r="BI53" s="30">
        <v>31</v>
      </c>
      <c r="BJ53" s="32">
        <v>70</v>
      </c>
      <c r="BK53" s="4">
        <f>+AR53+AS53+AV53+AW53+AZ53+BA53+BD53+BG53+BJ53</f>
        <v>960</v>
      </c>
      <c r="BL53" s="30">
        <v>33</v>
      </c>
      <c r="BM53" s="35">
        <v>200</v>
      </c>
      <c r="BN53" s="32">
        <v>70</v>
      </c>
      <c r="BO53" s="4">
        <f>+AV53+AW53+AZ53+BA53+BD53+BG53+BJ53+BM53+BN53</f>
        <v>980</v>
      </c>
      <c r="BP53" s="30">
        <v>31</v>
      </c>
      <c r="BQ53" s="32">
        <v>70</v>
      </c>
      <c r="BR53" s="4">
        <f>+AZ53+BA53+BD53+BG53+BJ53+BM53+BN53+BQ53</f>
        <v>980</v>
      </c>
      <c r="BS53" s="30">
        <v>31</v>
      </c>
      <c r="BT53" s="32">
        <v>90</v>
      </c>
      <c r="BU53" s="4">
        <f>+BT53+BQ53+BN53+BM53+BJ53+BG53+BD53</f>
        <v>670</v>
      </c>
      <c r="BV53" s="30">
        <v>31</v>
      </c>
      <c r="BW53" s="32">
        <v>120</v>
      </c>
      <c r="BX53" s="4">
        <f>+BT53+BQ53+BN53+BM53+BJ53+BG53+BW53</f>
        <v>670</v>
      </c>
      <c r="BY53" s="30">
        <v>31</v>
      </c>
      <c r="BZ53" s="35">
        <v>400</v>
      </c>
      <c r="CA53" s="13">
        <v>30</v>
      </c>
      <c r="CB53" s="4">
        <f>+BJ53+BM53+BN53+BQ53+BT53+BW53+BZ53+CA53</f>
        <v>1050</v>
      </c>
      <c r="CC53" s="30">
        <v>32</v>
      </c>
      <c r="CD53" s="50">
        <v>50</v>
      </c>
      <c r="CE53" s="4">
        <f>+CD53+CA53+BZ53+BW53+BT53+BQ53+BN53+BM53</f>
        <v>1030</v>
      </c>
      <c r="CF53" s="30">
        <v>30</v>
      </c>
      <c r="CG53" s="32">
        <v>70</v>
      </c>
      <c r="CH53" s="31"/>
      <c r="CI53" s="4">
        <f>+CG53+CD53+CA53+BZ53+BT53+BQ53+BW53+CH53</f>
        <v>830</v>
      </c>
      <c r="CJ53" s="30">
        <v>31</v>
      </c>
      <c r="CK53" s="32">
        <v>90</v>
      </c>
      <c r="CL53" s="4">
        <f>+CH53+CG53+CD53+CA53+BZ53+BW53+BT53+CK53</f>
        <v>850</v>
      </c>
      <c r="CM53" s="30">
        <v>32</v>
      </c>
      <c r="CN53" s="35">
        <v>200</v>
      </c>
      <c r="CO53" s="28">
        <v>120</v>
      </c>
      <c r="CP53" s="4">
        <f>+CO53+CN53+CK53+CH53+CG53+CD53+CA53+BZ53+BW53</f>
        <v>1080</v>
      </c>
      <c r="CQ53" s="30">
        <v>30</v>
      </c>
      <c r="CR53" s="32">
        <v>200</v>
      </c>
      <c r="CS53" s="4">
        <f>+CR53+CO53+CN53+CK53+CH53+CG53+CD53+CA53+BZ53</f>
        <v>1160</v>
      </c>
      <c r="CT53" s="30">
        <v>29</v>
      </c>
      <c r="CU53" s="31"/>
      <c r="CV53" s="4">
        <f>+CU53+CR53+CO53+CN53+CK53+CH53+CG53+CD53</f>
        <v>730</v>
      </c>
      <c r="CW53" s="30">
        <v>28</v>
      </c>
      <c r="CX53" s="13">
        <v>500</v>
      </c>
      <c r="CY53" s="4">
        <f>+CX53+CU53+CR53+CO53+CN53+CK53+CH53+CG53</f>
        <v>1180</v>
      </c>
      <c r="CZ53" s="30">
        <v>25</v>
      </c>
      <c r="DA53" s="35">
        <v>200</v>
      </c>
      <c r="DB53" s="32">
        <v>400</v>
      </c>
      <c r="DC53" s="4">
        <f>+DB53+DA53+CX53+CU53+CR53+CO53+CN53+CK53</f>
        <v>1710</v>
      </c>
      <c r="DD53" s="30">
        <v>22</v>
      </c>
      <c r="DE53" s="32">
        <v>300</v>
      </c>
      <c r="DF53" s="4">
        <f>+DE53+DB53+DA53+CX53+CU53+CR53+CO53+CN53</f>
        <v>1920</v>
      </c>
      <c r="DG53" s="30">
        <v>18</v>
      </c>
      <c r="DH53" s="35">
        <v>200</v>
      </c>
      <c r="DI53" s="13">
        <v>200</v>
      </c>
      <c r="DJ53" s="4">
        <f>+DI53+DH53+DE53+DB53+DA53+CX53+CU53+CR53</f>
        <v>2000</v>
      </c>
      <c r="DK53" s="26">
        <v>16</v>
      </c>
      <c r="DL53" s="29">
        <v>500</v>
      </c>
      <c r="DM53" s="29">
        <v>200</v>
      </c>
      <c r="DN53" s="29">
        <f>+DM53+DL53+DI53+DH53+DE53+DB53+DA53+CX53+CU53</f>
        <v>2500</v>
      </c>
      <c r="DO53" s="65">
        <v>15</v>
      </c>
      <c r="DP53" s="29">
        <v>250</v>
      </c>
      <c r="DQ53" s="29">
        <f>+DP53+DM53+DL53+DI53+DH53+DE53+DB53+DA53+CX53</f>
        <v>2750</v>
      </c>
      <c r="DR53" s="65">
        <v>14</v>
      </c>
      <c r="DS53" s="29">
        <v>300</v>
      </c>
      <c r="DT53" s="29">
        <f>+DS53+DP53+DM53+DL53+DI53+DH53+DE53+DB53+DA53</f>
        <v>2550</v>
      </c>
      <c r="DU53" s="65">
        <v>15</v>
      </c>
      <c r="DV53" s="29">
        <v>70</v>
      </c>
      <c r="DW53" s="29">
        <f>+DV53+DS53+DP53+DM53+DL53+DI53+DH53+DE53</f>
        <v>2020</v>
      </c>
      <c r="DX53" s="68">
        <v>21</v>
      </c>
      <c r="DY53" s="29">
        <v>110</v>
      </c>
      <c r="DZ53" s="29">
        <f>+DY53+DV53+DS53+DP53+DM53+DL53+DI53+DH53</f>
        <v>1830</v>
      </c>
      <c r="EA53" s="68">
        <v>21</v>
      </c>
      <c r="EB53" s="29"/>
      <c r="EC53" s="29"/>
      <c r="ED53" s="29">
        <f>+EC53+EB53+DY53+DV53+DS53+DP53+DM53+DL53</f>
        <v>1430</v>
      </c>
      <c r="EE53" s="65" t="s">
        <v>183</v>
      </c>
      <c r="EF53" s="29"/>
      <c r="EG53" s="29">
        <f>+EF53+EC53+EB53+DY53+DV53+DS53+DP53</f>
        <v>730</v>
      </c>
      <c r="EH53" s="65" t="s">
        <v>183</v>
      </c>
      <c r="EI53" s="29"/>
      <c r="EJ53" s="29"/>
      <c r="EK53" s="29">
        <f>+EJ53+EI53+EF53+EC53+EB53+DY53+DV53+DS53</f>
        <v>480</v>
      </c>
      <c r="EL53" s="65" t="s">
        <v>183</v>
      </c>
      <c r="EM53" s="29"/>
      <c r="EN53" s="29">
        <f>+EM53+EJ53+EI53+EF53+EC53+EB53+DY53+DV53</f>
        <v>180</v>
      </c>
      <c r="EO53" s="65" t="s">
        <v>183</v>
      </c>
      <c r="EP53" s="29"/>
      <c r="EQ53" s="29"/>
      <c r="ER53" s="70"/>
      <c r="ES53" s="29"/>
      <c r="ET53" s="29"/>
      <c r="EU53" s="70"/>
      <c r="EV53" s="29"/>
      <c r="EW53" s="29"/>
      <c r="EX53" s="70"/>
      <c r="EY53" s="29"/>
      <c r="EZ53" s="29"/>
      <c r="FA53" s="29"/>
      <c r="FB53" s="30"/>
      <c r="FC53" s="29"/>
      <c r="FD53" s="29"/>
      <c r="FE53" s="29"/>
      <c r="FF53" s="30"/>
      <c r="FG53" s="29"/>
      <c r="FH53" s="29"/>
      <c r="FI53" s="30"/>
      <c r="FJ53" s="29"/>
      <c r="FK53" s="29"/>
      <c r="FL53" s="30"/>
    </row>
    <row r="54" spans="1:168" ht="15">
      <c r="A54" s="25">
        <v>14</v>
      </c>
      <c r="B54" s="1">
        <v>41</v>
      </c>
      <c r="C54" s="17" t="s">
        <v>191</v>
      </c>
      <c r="D54" s="11" t="s">
        <v>61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150</v>
      </c>
      <c r="O54" s="6">
        <v>36</v>
      </c>
      <c r="P54" s="11"/>
      <c r="Q54" s="12"/>
      <c r="R54" s="14">
        <f>SUM(Q54,M54,K54,I54,G54,E54)</f>
        <v>150</v>
      </c>
      <c r="S54" s="24">
        <v>41</v>
      </c>
      <c r="T54" s="11"/>
      <c r="U54" s="12"/>
      <c r="V54" s="15">
        <f>SUM(U54,Q54,M54,K54,I54,G54)</f>
        <v>0</v>
      </c>
      <c r="W54" s="20" t="s">
        <v>97</v>
      </c>
      <c r="X54" s="11"/>
      <c r="Y54" s="12"/>
      <c r="Z54" s="16">
        <f>SUM(Y54,U54,Q54,M54,K54,I54)</f>
        <v>0</v>
      </c>
      <c r="AA54" s="22" t="s">
        <v>97</v>
      </c>
      <c r="AB54" s="11"/>
      <c r="AC54" s="12"/>
      <c r="AD54" s="4">
        <f>SUM(AC54,Y54,U54,Q54,M54,K54)</f>
        <v>0</v>
      </c>
      <c r="AE54" s="6" t="s">
        <v>97</v>
      </c>
      <c r="AF54" s="11"/>
      <c r="AG54" s="12"/>
      <c r="AH54" s="12"/>
      <c r="AI54" s="4">
        <f>+AH54+AG54+AC54+Y54+U54+Q54+M54</f>
        <v>0</v>
      </c>
      <c r="AJ54" s="6" t="s">
        <v>97</v>
      </c>
      <c r="AK54" s="12"/>
      <c r="AL54" s="4">
        <f>+Q54+U54+Y54+AC54+AG54+AH54+AK54</f>
        <v>0</v>
      </c>
      <c r="AM54" s="30" t="s">
        <v>97</v>
      </c>
      <c r="AN54" s="31"/>
      <c r="AO54" s="31"/>
      <c r="AP54" s="4">
        <f>+U54+Y54+AC54+AG54+AH54+AK54+AN54+AO54</f>
        <v>0</v>
      </c>
      <c r="AQ54" s="6" t="s">
        <v>97</v>
      </c>
      <c r="AR54" s="31"/>
      <c r="AS54" s="31"/>
      <c r="AT54" s="4">
        <f>+Y54+AC54+AG54+AH54+AK54+AN54+AO54+AR54+AS54</f>
        <v>0</v>
      </c>
      <c r="AU54" s="6" t="s">
        <v>97</v>
      </c>
      <c r="AV54" s="31"/>
      <c r="AW54" s="31"/>
      <c r="AX54" s="4">
        <f>+AC54+AG54+AH54+AK54+AN54+AO54+AR54+AS54+AV54+AW54</f>
        <v>0</v>
      </c>
      <c r="AY54" s="6" t="s">
        <v>97</v>
      </c>
      <c r="AZ54" s="31"/>
      <c r="BA54" s="31"/>
      <c r="BB54" s="4">
        <f>+AG54+AH54+AK54+AN54+AO54+AR54+AS54+AV54+AW54+AZ54+BA54</f>
        <v>0</v>
      </c>
      <c r="BC54" s="6" t="s">
        <v>97</v>
      </c>
      <c r="BD54" s="31"/>
      <c r="BE54" s="4">
        <f>+AK54+AN54+AO54+AR54+AS54+AV54+AW54+AZ54+BA54+BD54</f>
        <v>0</v>
      </c>
      <c r="BF54" s="30" t="s">
        <v>97</v>
      </c>
      <c r="BG54" s="31"/>
      <c r="BH54" s="4"/>
      <c r="BI54" s="30"/>
      <c r="BJ54" s="31"/>
      <c r="BK54" s="4"/>
      <c r="BL54" s="30"/>
      <c r="BM54" s="31"/>
      <c r="BN54" s="31"/>
      <c r="BO54" s="4"/>
      <c r="BP54" s="30"/>
      <c r="BQ54" s="31"/>
      <c r="BR54" s="4">
        <f>+AZ54+BA54+BD54+BG54+BJ54+BM54+BN54+BQ54</f>
        <v>0</v>
      </c>
      <c r="BS54" s="30" t="s">
        <v>97</v>
      </c>
      <c r="BT54" s="31"/>
      <c r="BU54" s="4">
        <f>+BT54+BQ54+BN54+BM54+BJ54+BG54+BD54</f>
        <v>0</v>
      </c>
      <c r="BV54" s="30" t="s">
        <v>97</v>
      </c>
      <c r="BW54" s="31"/>
      <c r="BX54" s="4">
        <f>+BT54+BQ54+BN54+BM54+BJ54+BG54+BW54</f>
        <v>0</v>
      </c>
      <c r="BY54" s="30" t="s">
        <v>97</v>
      </c>
      <c r="BZ54" s="31"/>
      <c r="CA54" s="31"/>
      <c r="CB54" s="4">
        <f>+BJ54+BM54+BN54+BQ54+BT54+BW54+BZ54+CA54</f>
        <v>0</v>
      </c>
      <c r="CC54" s="30" t="s">
        <v>97</v>
      </c>
      <c r="CD54" s="31"/>
      <c r="CE54" s="4">
        <f>+CA54+BX54+BU54+BT54+BQ54+BN54+CD54</f>
        <v>0</v>
      </c>
      <c r="CF54" s="30" t="s">
        <v>97</v>
      </c>
      <c r="CG54" s="32">
        <v>30</v>
      </c>
      <c r="CH54" s="31"/>
      <c r="CI54" s="4">
        <f>+CG54+CD54+CA54+BZ54+BT54+BQ54+BW54+CH54</f>
        <v>30</v>
      </c>
      <c r="CJ54" s="30">
        <v>47</v>
      </c>
      <c r="CK54" s="31"/>
      <c r="CL54" s="4">
        <f>+CH54+CG54+CD54+CA54+BZ54+BW54+BT54+CK54</f>
        <v>30</v>
      </c>
      <c r="CM54" s="30">
        <v>46</v>
      </c>
      <c r="CN54" s="35">
        <v>200</v>
      </c>
      <c r="CO54" s="28">
        <v>200</v>
      </c>
      <c r="CP54" s="4">
        <f>+CO54+CN54+CK54+CH54+CG54+CD54+CA54+BZ54+BW54</f>
        <v>430</v>
      </c>
      <c r="CQ54" s="30">
        <v>39</v>
      </c>
      <c r="CR54" s="32">
        <v>250</v>
      </c>
      <c r="CS54" s="4">
        <f>+CR54+CO54+CN54+CK54+CH54+CG54+CD54+CA54+BZ54</f>
        <v>680</v>
      </c>
      <c r="CT54" s="30">
        <v>37</v>
      </c>
      <c r="CU54" s="31"/>
      <c r="CV54" s="4">
        <f>+CU54+CR54+CO54+CN54+CK54+CH54+CG54+CD54</f>
        <v>680</v>
      </c>
      <c r="CW54" s="30">
        <v>30</v>
      </c>
      <c r="CX54" s="31"/>
      <c r="CY54" s="4">
        <f>+CX54+CU54+CR54+CO54+CN54+CK54+CH54+CG54</f>
        <v>680</v>
      </c>
      <c r="CZ54" s="30">
        <v>28</v>
      </c>
      <c r="DA54" s="31"/>
      <c r="DB54" s="31"/>
      <c r="DC54" s="4">
        <f>+DB54+DA54+CX54+CU54+CR54+CO54+CN54+CK54</f>
        <v>650</v>
      </c>
      <c r="DD54" s="30">
        <v>27</v>
      </c>
      <c r="DE54" s="32">
        <v>150</v>
      </c>
      <c r="DF54" s="4">
        <f>+DE54+DB54+DA54+CX54+CU54+CR54+CO54+CN54</f>
        <v>800</v>
      </c>
      <c r="DG54" s="30">
        <v>26</v>
      </c>
      <c r="DH54" s="31"/>
      <c r="DI54" s="31"/>
      <c r="DJ54" s="4">
        <f>+DI54+DH54+DE54+DB54+DA54+CX54+CU54+CR54</f>
        <v>400</v>
      </c>
      <c r="DK54" s="30">
        <v>26</v>
      </c>
      <c r="DL54" s="31"/>
      <c r="DM54" s="31"/>
      <c r="DN54" s="4">
        <f>+DM54+DL54+DI54+DH54+DE54+DB54+DA54+CX54+CU54</f>
        <v>150</v>
      </c>
      <c r="DO54" s="30">
        <v>31</v>
      </c>
      <c r="DP54" s="31"/>
      <c r="DQ54" s="4">
        <f>+DP54+DM54+DL54+DI54+DH54+DE54+DB54+DA54+CX54</f>
        <v>150</v>
      </c>
      <c r="DR54" s="30">
        <v>31</v>
      </c>
      <c r="DS54" s="32">
        <v>120</v>
      </c>
      <c r="DT54" s="4">
        <f>+DS54+DP54+DM54+DL54+DI54+DH54+DE54+DB54+DA54</f>
        <v>270</v>
      </c>
      <c r="DU54" s="30">
        <v>31</v>
      </c>
      <c r="DV54" s="32">
        <v>50</v>
      </c>
      <c r="DW54" s="4">
        <f>+DV54+DS54+DP54+DM54+DL54+DI54+DH54+DE54</f>
        <v>320</v>
      </c>
      <c r="DX54" s="30">
        <v>32</v>
      </c>
      <c r="DY54" s="31"/>
      <c r="DZ54" s="4">
        <f>+DY54+DV54+DS54+DP54+DM54+DL54+DI54+DH54</f>
        <v>170</v>
      </c>
      <c r="EA54" s="30">
        <v>38</v>
      </c>
      <c r="EB54" s="31"/>
      <c r="EC54" s="31"/>
      <c r="ED54" s="4">
        <f>+EC54+EB54+DY54+DV54+DS54+DP54+DM54+DL54</f>
        <v>170</v>
      </c>
      <c r="EE54" s="30">
        <v>40</v>
      </c>
      <c r="EF54" s="31"/>
      <c r="EG54" s="4">
        <f>+EF54+EC54+EB54+DY54+DV54+DS54+DP54</f>
        <v>170</v>
      </c>
      <c r="EH54" s="30">
        <v>38</v>
      </c>
      <c r="EI54" s="31"/>
      <c r="EJ54" s="31"/>
      <c r="EK54" s="4">
        <f>+EJ54+EI54+EF54+EC54+EB54+DY54+DV54+DS54</f>
        <v>170</v>
      </c>
      <c r="EL54" s="30">
        <v>38</v>
      </c>
      <c r="EM54" s="31"/>
      <c r="EN54" s="4">
        <f>+EM54+EJ54+EI54+EF54+EC54+EB54+DY54+DV54</f>
        <v>50</v>
      </c>
      <c r="EO54" s="30">
        <v>40</v>
      </c>
      <c r="EP54" s="31"/>
      <c r="EQ54" s="4"/>
      <c r="ER54" s="30"/>
      <c r="ES54" s="72"/>
      <c r="ET54" s="4"/>
      <c r="EU54" s="30"/>
      <c r="EV54" s="72"/>
      <c r="EW54" s="4"/>
      <c r="EX54" s="30"/>
      <c r="EY54" s="72"/>
      <c r="EZ54" s="72"/>
      <c r="FA54" s="4"/>
      <c r="FB54" s="30"/>
      <c r="FC54" s="72"/>
      <c r="FD54" s="72"/>
      <c r="FE54" s="4"/>
      <c r="FF54" s="30"/>
      <c r="FG54" s="72"/>
      <c r="FH54" s="4"/>
      <c r="FI54" s="30"/>
      <c r="FJ54" s="72"/>
      <c r="FK54" s="4"/>
      <c r="FL54" s="30"/>
    </row>
    <row r="55" spans="1:168" ht="15">
      <c r="A55" s="25">
        <v>54</v>
      </c>
      <c r="B55" s="1">
        <v>35</v>
      </c>
      <c r="C55" s="17" t="s">
        <v>168</v>
      </c>
      <c r="D55" s="11" t="s">
        <v>61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97</v>
      </c>
      <c r="X55" s="11"/>
      <c r="Y55" s="12"/>
      <c r="Z55" s="16">
        <f>SUM(Y55,U55,Q55,M55,K55,I55)</f>
        <v>0</v>
      </c>
      <c r="AA55" s="22" t="s">
        <v>97</v>
      </c>
      <c r="AB55" s="11"/>
      <c r="AC55" s="12"/>
      <c r="AD55" s="4">
        <f>SUM(AC55,Y55,U55,Q55,M55,K55)</f>
        <v>0</v>
      </c>
      <c r="AE55" s="6" t="s">
        <v>97</v>
      </c>
      <c r="AF55" s="11"/>
      <c r="AG55" s="12"/>
      <c r="AH55" s="12"/>
      <c r="AI55" s="4">
        <f>+AH55+AG55+AC55+Y55+U55+Q55+M55</f>
        <v>0</v>
      </c>
      <c r="AJ55" s="6" t="s">
        <v>97</v>
      </c>
      <c r="AK55" s="12"/>
      <c r="AL55" s="4">
        <f>+Q55+U55+Y55+AC55+AG55+AH55+AK55</f>
        <v>0</v>
      </c>
      <c r="AM55" s="30" t="s">
        <v>97</v>
      </c>
      <c r="AN55" s="31"/>
      <c r="AO55" s="31"/>
      <c r="AP55" s="4">
        <f>+U55+Y55+AC55+AG55+AH55+AK55+AN55+AO55</f>
        <v>0</v>
      </c>
      <c r="AQ55" s="6" t="s">
        <v>97</v>
      </c>
      <c r="AR55" s="31"/>
      <c r="AS55" s="31"/>
      <c r="AT55" s="4">
        <f>+Y55+AC55+AG55+AH55+AK55+AN55+AO55+AR55+AS55</f>
        <v>0</v>
      </c>
      <c r="AU55" s="6" t="s">
        <v>97</v>
      </c>
      <c r="AV55" s="31"/>
      <c r="AW55" s="31"/>
      <c r="AX55" s="4">
        <f>+AC55+AG55+AH55+AK55+AN55+AO55+AR55+AS55+AV55+AW55</f>
        <v>0</v>
      </c>
      <c r="AY55" s="6" t="s">
        <v>97</v>
      </c>
      <c r="AZ55" s="31"/>
      <c r="BA55" s="31"/>
      <c r="BB55" s="4">
        <f>+AG55+AH55+AK55+AN55+AO55+AR55+AS55+AV55+AW55+AZ55+BA55</f>
        <v>0</v>
      </c>
      <c r="BC55" s="6" t="s">
        <v>97</v>
      </c>
      <c r="BD55" s="31"/>
      <c r="BE55" s="4">
        <f>+AK55+AN55+AO55+AR55+AS55+AV55+AW55+AZ55+BA55+BD55</f>
        <v>0</v>
      </c>
      <c r="BF55" s="30" t="s">
        <v>97</v>
      </c>
      <c r="BG55" s="31"/>
      <c r="BH55" s="4"/>
      <c r="BI55" s="30"/>
      <c r="BJ55" s="31"/>
      <c r="BK55" s="4"/>
      <c r="BL55" s="30"/>
      <c r="BM55" s="31"/>
      <c r="BN55" s="31"/>
      <c r="BO55" s="4"/>
      <c r="BP55" s="30"/>
      <c r="BQ55" s="31"/>
      <c r="BR55" s="4">
        <f>+AZ55+BA55+BD55+BG55+BJ55+BM55+BN55+BQ55</f>
        <v>0</v>
      </c>
      <c r="BS55" s="30" t="s">
        <v>97</v>
      </c>
      <c r="BT55" s="31"/>
      <c r="BU55" s="4">
        <f>+BT55+BQ55+BN55+BM55+BJ55+BG55+BD55</f>
        <v>0</v>
      </c>
      <c r="BV55" s="30" t="s">
        <v>97</v>
      </c>
      <c r="BW55" s="31"/>
      <c r="BX55" s="4">
        <f>+BT55+BQ55+BN55+BM55+BJ55+BG55+BW55</f>
        <v>0</v>
      </c>
      <c r="BY55" s="30" t="s">
        <v>97</v>
      </c>
      <c r="BZ55" s="31"/>
      <c r="CA55" s="31"/>
      <c r="CB55" s="4">
        <f>+BJ55+BM55+BN55+BQ55+BT55+BW55+BZ55+CA55</f>
        <v>0</v>
      </c>
      <c r="CC55" s="30" t="s">
        <v>97</v>
      </c>
      <c r="CD55" s="31"/>
      <c r="CE55" s="4">
        <f>+CA55+BX55+BU55+BT55+BQ55+BN55+CD55</f>
        <v>0</v>
      </c>
      <c r="CF55" s="30" t="s">
        <v>97</v>
      </c>
      <c r="CG55" s="32">
        <v>350</v>
      </c>
      <c r="CH55" s="31"/>
      <c r="CI55" s="4">
        <f>+CG55+CD55+CA55+BZ55+BT55+BQ55+BW55+CH55</f>
        <v>350</v>
      </c>
      <c r="CJ55" s="30">
        <v>41</v>
      </c>
      <c r="CK55" s="32">
        <v>300</v>
      </c>
      <c r="CL55" s="4">
        <f>+CH55+CG55+CD55+CA55+BZ55+BW55+BT55+CK55</f>
        <v>650</v>
      </c>
      <c r="CM55" s="30">
        <v>34</v>
      </c>
      <c r="CN55" s="35">
        <v>200</v>
      </c>
      <c r="CO55" s="28">
        <v>700</v>
      </c>
      <c r="CP55" s="4">
        <f>+CO55+CN55+CK55+CH55+CG55+CD55+CA55+BZ55+BW55</f>
        <v>1550</v>
      </c>
      <c r="CQ55" s="30">
        <v>25</v>
      </c>
      <c r="CR55" s="50">
        <v>450</v>
      </c>
      <c r="CS55" s="4">
        <f>+CR55+CO55+CN55+CK55+CH55+CG55+CD55+CA55+BZ55</f>
        <v>2000</v>
      </c>
      <c r="CT55" s="30">
        <v>22</v>
      </c>
      <c r="CU55" s="31"/>
      <c r="CV55" s="4">
        <f>+CU55+CR55+CO55+CN55+CK55+CH55+CG55+CD55</f>
        <v>2000</v>
      </c>
      <c r="CW55" s="30">
        <v>18</v>
      </c>
      <c r="CX55" s="13">
        <v>450</v>
      </c>
      <c r="CY55" s="4">
        <f>+CX55+CU55+CR55+CO55+CN55+CK55+CH55+CG55</f>
        <v>2450</v>
      </c>
      <c r="CZ55" s="26">
        <v>15</v>
      </c>
      <c r="DA55" s="35">
        <v>350</v>
      </c>
      <c r="DB55" s="31"/>
      <c r="DC55" s="4">
        <f>+DB55+DA55+CX55+CU55+CR55+CO55+CN55+CK55</f>
        <v>2450</v>
      </c>
      <c r="DD55" s="26">
        <v>16</v>
      </c>
      <c r="DE55" s="32">
        <v>200</v>
      </c>
      <c r="DF55" s="4">
        <f>+DE55+DB55+DA55+CX55+CU55+CR55+CO55+CN55</f>
        <v>2350</v>
      </c>
      <c r="DG55" s="26">
        <v>15</v>
      </c>
      <c r="DH55" s="35">
        <v>625</v>
      </c>
      <c r="DI55" s="31"/>
      <c r="DJ55" s="4">
        <f>+DI55+DH55+DE55+DB55+DA55+CX55+CU55+CR55</f>
        <v>2075</v>
      </c>
      <c r="DK55" s="26">
        <v>15</v>
      </c>
      <c r="DL55" s="31"/>
      <c r="DM55" s="31"/>
      <c r="DN55" s="4">
        <f>+DM55+DL55+DI55+DH55+DE55+DB55+DA55+CX55+CU55</f>
        <v>1625</v>
      </c>
      <c r="DO55" s="30">
        <v>21</v>
      </c>
      <c r="DP55" s="13">
        <v>200</v>
      </c>
      <c r="DQ55" s="4">
        <f>+DP55+DM55+DL55+DI55+DH55+DE55+DB55+DA55+CX55</f>
        <v>1825</v>
      </c>
      <c r="DR55" s="30">
        <v>21</v>
      </c>
      <c r="DS55" s="31"/>
      <c r="DT55" s="4">
        <f>+DS55+DP55+DM55+DL55+DI55+DH55+DE55+DB55+DA55</f>
        <v>1375</v>
      </c>
      <c r="DU55" s="30">
        <v>26</v>
      </c>
      <c r="DV55" s="31"/>
      <c r="DW55" s="4">
        <f>+DV55+DS55+DP55+DM55+DL55+DI55+DH55+DE55</f>
        <v>1025</v>
      </c>
      <c r="DX55" s="30">
        <v>25</v>
      </c>
      <c r="DY55" s="31"/>
      <c r="DZ55" s="4">
        <f>+DY55+DV55+DS55+DP55+DM55+DL55+DI55+DH55</f>
        <v>825</v>
      </c>
      <c r="EA55" s="30">
        <v>28</v>
      </c>
      <c r="EB55" s="31"/>
      <c r="EC55" s="31"/>
      <c r="ED55" s="4">
        <f>+EC55+EB55+DY55+DV55+DS55+DP55+DM55+DL55</f>
        <v>200</v>
      </c>
      <c r="EE55" s="30">
        <v>39</v>
      </c>
      <c r="EF55" s="31"/>
      <c r="EG55" s="4">
        <f>+EF55+EC55+EB55+DY55+DV55+DS55+DP55</f>
        <v>200</v>
      </c>
      <c r="EH55" s="30">
        <v>37</v>
      </c>
      <c r="EI55" s="31"/>
      <c r="EJ55" s="31"/>
      <c r="EK55" s="4">
        <f>+EJ55+EI55+EF55+EC55+EB55+DY55+DV55+DS55</f>
        <v>0</v>
      </c>
      <c r="EL55" s="30" t="s">
        <v>97</v>
      </c>
      <c r="EM55" s="31"/>
      <c r="EN55" s="4">
        <f>+EM55+EJ55+EI55+EF55+EC55+EB55+DY55+DV55</f>
        <v>0</v>
      </c>
      <c r="EO55" s="30" t="s">
        <v>97</v>
      </c>
      <c r="EP55" s="31"/>
      <c r="EQ55" s="4"/>
      <c r="ER55" s="30"/>
      <c r="ES55" s="72"/>
      <c r="ET55" s="4"/>
      <c r="EU55" s="30"/>
      <c r="EV55" s="72"/>
      <c r="EW55" s="4"/>
      <c r="EX55" s="30"/>
      <c r="EY55" s="72"/>
      <c r="EZ55" s="72"/>
      <c r="FA55" s="4"/>
      <c r="FB55" s="30"/>
      <c r="FC55" s="72"/>
      <c r="FD55" s="72"/>
      <c r="FE55" s="4"/>
      <c r="FF55" s="30"/>
      <c r="FG55" s="72"/>
      <c r="FH55" s="4"/>
      <c r="FI55" s="30"/>
      <c r="FJ55" s="72"/>
      <c r="FK55" s="4"/>
      <c r="FL55" s="30"/>
    </row>
    <row r="56" spans="1:168" ht="15">
      <c r="A56" s="62"/>
      <c r="B56" s="62"/>
      <c r="C56" s="17" t="s">
        <v>23</v>
      </c>
      <c r="D56" s="11" t="s">
        <v>69</v>
      </c>
      <c r="E56" s="13">
        <v>1150</v>
      </c>
      <c r="F56" s="13" t="s">
        <v>68</v>
      </c>
      <c r="G56" s="13">
        <v>570</v>
      </c>
      <c r="H56" s="13" t="s">
        <v>76</v>
      </c>
      <c r="I56" s="13">
        <v>900</v>
      </c>
      <c r="J56" s="11" t="s">
        <v>71</v>
      </c>
      <c r="K56" s="13">
        <v>800</v>
      </c>
      <c r="L56" s="11" t="s">
        <v>86</v>
      </c>
      <c r="M56" s="13">
        <v>1100</v>
      </c>
      <c r="N56" s="6">
        <f>SUM(M56,K56,I56,G56,E56)</f>
        <v>4520</v>
      </c>
      <c r="O56" s="26">
        <v>2</v>
      </c>
      <c r="P56" s="11" t="s">
        <v>74</v>
      </c>
      <c r="Q56" s="13">
        <v>1450</v>
      </c>
      <c r="R56" s="14">
        <f>SUM(Q56,M56,K56,I56,G56,E56)</f>
        <v>5970</v>
      </c>
      <c r="S56" s="23">
        <v>1</v>
      </c>
      <c r="T56" s="11" t="s">
        <v>76</v>
      </c>
      <c r="U56" s="13">
        <v>900</v>
      </c>
      <c r="V56" s="15">
        <f>SUM(U56,Q56,M56,K56,I56,G56)</f>
        <v>5720</v>
      </c>
      <c r="W56" s="19">
        <v>1</v>
      </c>
      <c r="X56" s="11" t="s">
        <v>70</v>
      </c>
      <c r="Y56" s="13">
        <v>730</v>
      </c>
      <c r="Z56" s="16">
        <f>SUM(Y56,U56,Q56,M56,K56,I56)</f>
        <v>5880</v>
      </c>
      <c r="AA56" s="21">
        <v>1</v>
      </c>
      <c r="AB56" s="11"/>
      <c r="AC56" s="13">
        <v>1000</v>
      </c>
      <c r="AD56" s="4">
        <f>SUM(AC56,Y56,U56,Q56,M56,K56)</f>
        <v>5980</v>
      </c>
      <c r="AE56" s="26">
        <v>2</v>
      </c>
      <c r="AF56" s="11"/>
      <c r="AG56" s="28">
        <v>3500</v>
      </c>
      <c r="AH56" s="13">
        <v>1000</v>
      </c>
      <c r="AI56" s="4">
        <f>+AH56+AG56+AC56+Y56+U56+Q56+M56</f>
        <v>9680</v>
      </c>
      <c r="AJ56" s="26">
        <v>1</v>
      </c>
      <c r="AK56" s="13">
        <v>1150</v>
      </c>
      <c r="AL56" s="4">
        <f>+Q56+U56+Y56+AC56+AG56+AH56+AK56</f>
        <v>9730</v>
      </c>
      <c r="AM56" s="26">
        <v>1</v>
      </c>
      <c r="AN56" s="31"/>
      <c r="AO56" s="32">
        <v>800</v>
      </c>
      <c r="AP56" s="4">
        <f>+U56+Y56+AC56+AG56+AH56+AK56+AN56+AO56</f>
        <v>9080</v>
      </c>
      <c r="AQ56" s="26">
        <v>1</v>
      </c>
      <c r="AR56" s="28">
        <v>350</v>
      </c>
      <c r="AS56" s="32">
        <v>800</v>
      </c>
      <c r="AT56" s="4">
        <f>+Y56+AC56+AG56+AH56+AK56+AN56+AO56+AR56+AS56</f>
        <v>9330</v>
      </c>
      <c r="AU56" s="26">
        <v>1</v>
      </c>
      <c r="AV56" s="32">
        <v>200</v>
      </c>
      <c r="AW56" s="32">
        <v>900</v>
      </c>
      <c r="AX56" s="4">
        <f>+AC56+AG56+AH56+AK56+AN56+AO56+AR56+AS56+AV56+AW56</f>
        <v>9700</v>
      </c>
      <c r="AY56" s="26">
        <v>1</v>
      </c>
      <c r="AZ56" s="35">
        <v>200</v>
      </c>
      <c r="BA56" s="31"/>
      <c r="BB56" s="4">
        <f>+AG56+AH56+AK56+AN56+AO56+AR56+AS56+AV56+AW56+AZ56+BA56</f>
        <v>8900</v>
      </c>
      <c r="BC56" s="26">
        <v>1</v>
      </c>
      <c r="BD56" s="31"/>
      <c r="BE56" s="4">
        <f>+AK56+AN56+AO56+AR56+AS56+AV56+AW56+AZ56+BA56+BD56</f>
        <v>4400</v>
      </c>
      <c r="BF56" s="26">
        <v>10</v>
      </c>
      <c r="BG56" s="31"/>
      <c r="BH56" s="4">
        <f>+AN56+AO56+AR56+AS56+AV56+AW56+AZ56+BA56+BD56+BG56</f>
        <v>3250</v>
      </c>
      <c r="BI56" s="26">
        <v>12</v>
      </c>
      <c r="BJ56" s="31"/>
      <c r="BK56" s="4">
        <f>+AR56+AS56+AV56+AW56+AZ56+BA56+BD56+BG56+BJ56</f>
        <v>2450</v>
      </c>
      <c r="BL56" s="30">
        <v>17</v>
      </c>
      <c r="BM56" s="35">
        <v>200</v>
      </c>
      <c r="BN56" s="31"/>
      <c r="BO56" s="4">
        <f>+AV56+AW56+AZ56+BA56+BD56+BG56+BJ56+BM56+BN56</f>
        <v>1500</v>
      </c>
      <c r="BP56" s="30">
        <v>28</v>
      </c>
      <c r="BQ56" s="28">
        <v>740</v>
      </c>
      <c r="BR56" s="4">
        <f>+AZ56+BA56+BD56+BG56+BJ56+BM56+BN56+BQ56</f>
        <v>1140</v>
      </c>
      <c r="BS56" s="30">
        <v>30</v>
      </c>
      <c r="BT56" s="28">
        <v>630</v>
      </c>
      <c r="BU56" s="4">
        <f>+BT56+BQ56+BN56+BM56+BJ56+BG56+BD56</f>
        <v>1570</v>
      </c>
      <c r="BV56" s="30">
        <v>23</v>
      </c>
      <c r="BW56" s="28">
        <v>710</v>
      </c>
      <c r="BX56" s="4">
        <f>+BT56+BQ56+BN56+BM56+BJ56+BG56+BW56</f>
        <v>2280</v>
      </c>
      <c r="BY56" s="30">
        <v>19</v>
      </c>
      <c r="BZ56" s="35">
        <v>2000</v>
      </c>
      <c r="CA56" s="28">
        <v>540</v>
      </c>
      <c r="CB56" s="4">
        <f>+BJ56+BM56+BN56+BQ56+BT56+BW56+BZ56+CA56</f>
        <v>4820</v>
      </c>
      <c r="CC56" s="26">
        <v>7</v>
      </c>
      <c r="CD56" s="31"/>
      <c r="CE56" s="4">
        <f>+CD56+CA56+BZ56+BW56+BT56+BQ56+BN56+BM56</f>
        <v>4820</v>
      </c>
      <c r="CF56" s="26">
        <v>8</v>
      </c>
      <c r="CG56" s="31"/>
      <c r="CH56" s="31"/>
      <c r="CI56" s="4">
        <f>+CG56+CD56+CA56+BZ56+BT56+BQ56+BW56+CH56</f>
        <v>4620</v>
      </c>
      <c r="CJ56" s="26">
        <v>8</v>
      </c>
      <c r="CK56" s="31"/>
      <c r="CL56" s="4">
        <f>+CH56+CG56+CD56+CA56+BZ56+BW56+BT56+CK56</f>
        <v>3880</v>
      </c>
      <c r="CM56" s="26">
        <v>12</v>
      </c>
      <c r="CN56" s="31"/>
      <c r="CO56" s="31"/>
      <c r="CP56" s="4">
        <f>+CO56+CN56+CK56+CH56+CG56+CD56+CA56+BZ56+BW56</f>
        <v>3250</v>
      </c>
      <c r="CQ56" s="26">
        <v>16</v>
      </c>
      <c r="CR56" s="31"/>
      <c r="CS56" s="4">
        <f>+CR56+CO56+CN56+CK56+CH56+CG56+CD56+CA56+BZ56</f>
        <v>2540</v>
      </c>
      <c r="CT56" s="30">
        <v>19</v>
      </c>
      <c r="CU56" s="31"/>
      <c r="CV56" s="4">
        <f>+CU56+CR56+CO56+CN56+CK56+CH56+CG56+CD56</f>
        <v>0</v>
      </c>
      <c r="CW56" s="30" t="s">
        <v>97</v>
      </c>
      <c r="CX56" s="31"/>
      <c r="CY56" s="4">
        <f>+CX56+CU56+CR56+CO56+CN56+CK56+CH56+CG56</f>
        <v>0</v>
      </c>
      <c r="CZ56" s="30" t="s">
        <v>97</v>
      </c>
      <c r="DA56" s="31"/>
      <c r="DB56" s="31"/>
      <c r="DC56" s="4">
        <f>+DB56+DA56+CX56+CU56+CR56+CO56+CN56+CK56</f>
        <v>0</v>
      </c>
      <c r="DD56" s="30" t="s">
        <v>97</v>
      </c>
      <c r="DE56" s="31"/>
      <c r="DF56" s="4">
        <f>+DE56+DB56+DA56+CX56+CU56+CR56+CO56+CN56</f>
        <v>0</v>
      </c>
      <c r="DG56" s="30" t="s">
        <v>97</v>
      </c>
      <c r="DH56" s="31"/>
      <c r="DI56" s="31"/>
      <c r="DJ56" s="4">
        <f>+DI56+DH56+DE56+DB56+DA56+CX56+CU56+CR56</f>
        <v>0</v>
      </c>
      <c r="DK56" s="30" t="s">
        <v>97</v>
      </c>
      <c r="DL56" s="67">
        <v>1500</v>
      </c>
      <c r="DM56" s="31"/>
      <c r="DN56" s="4">
        <f>+DM56+DL56+DI56+DH56+DE56+DB56+DA56+CX56+CU56</f>
        <v>1500</v>
      </c>
      <c r="DO56" s="30">
        <v>23</v>
      </c>
      <c r="DP56" s="31"/>
      <c r="DQ56" s="4">
        <f>+DP56+DM56+DL56+DI56+DH56+DE56+DB56+DA56+CX56</f>
        <v>1500</v>
      </c>
      <c r="DR56" s="30">
        <v>24</v>
      </c>
      <c r="DS56" s="31"/>
      <c r="DT56" s="4">
        <f>+DS56+DP56+DM56+DL56+DI56+DH56+DE56+DB56+DA56</f>
        <v>1500</v>
      </c>
      <c r="DU56" s="30">
        <v>24</v>
      </c>
      <c r="DV56" s="31"/>
      <c r="DW56" s="4">
        <f>+DV56+DS56+DP56+DM56+DL56+DI56+DH56+DE56</f>
        <v>1500</v>
      </c>
      <c r="DX56" s="30">
        <v>23</v>
      </c>
      <c r="DY56" s="31"/>
      <c r="DZ56" s="4">
        <f>+DY56+DV56+DS56+DP56+DM56+DL56+DI56+DH56</f>
        <v>1500</v>
      </c>
      <c r="EA56" s="30">
        <v>23</v>
      </c>
      <c r="EB56" s="31"/>
      <c r="EC56" s="31"/>
      <c r="ED56" s="4">
        <f>+EC56+EB56+DY56+DV56+DS56+DP56+DM56+DL56</f>
        <v>1500</v>
      </c>
      <c r="EE56" s="30">
        <v>21</v>
      </c>
      <c r="EF56" s="31"/>
      <c r="EG56" s="4">
        <f>+EF56+EC56+EB56+DY56+DV56+DS56+DP56</f>
        <v>0</v>
      </c>
      <c r="EH56" s="30" t="s">
        <v>97</v>
      </c>
      <c r="EI56" s="31"/>
      <c r="EJ56" s="31"/>
      <c r="EK56" s="4">
        <f>+EJ56+EI56+EF56+EC56+EB56+DY56+DV56+DS56</f>
        <v>0</v>
      </c>
      <c r="EL56" s="30" t="s">
        <v>97</v>
      </c>
      <c r="EM56" s="31"/>
      <c r="EN56" s="4">
        <f>+EM56+EJ56+EI56+EF56+EC56+EB56+DY56+DV56</f>
        <v>0</v>
      </c>
      <c r="EO56" s="30" t="s">
        <v>97</v>
      </c>
      <c r="EP56" s="31"/>
      <c r="EQ56" s="4"/>
      <c r="ER56" s="30"/>
      <c r="ES56" s="72"/>
      <c r="ET56" s="4"/>
      <c r="EU56" s="30"/>
      <c r="EV56" s="72"/>
      <c r="EW56" s="4"/>
      <c r="EX56" s="30"/>
      <c r="EY56" s="72"/>
      <c r="EZ56" s="72"/>
      <c r="FA56" s="4"/>
      <c r="FB56" s="30"/>
      <c r="FC56" s="72"/>
      <c r="FD56" s="72"/>
      <c r="FE56" s="4"/>
      <c r="FF56" s="30"/>
      <c r="FG56" s="72"/>
      <c r="FH56" s="4"/>
      <c r="FI56" s="30"/>
      <c r="FJ56" s="72"/>
      <c r="FK56" s="4"/>
      <c r="FL56" s="30"/>
    </row>
    <row r="57" spans="1:168" ht="15">
      <c r="A57" s="25">
        <v>11</v>
      </c>
      <c r="B57" s="1">
        <v>30</v>
      </c>
      <c r="C57" s="17" t="s">
        <v>30</v>
      </c>
      <c r="D57" s="11"/>
      <c r="E57" s="12"/>
      <c r="F57" s="11" t="s">
        <v>58</v>
      </c>
      <c r="G57" s="13">
        <v>300</v>
      </c>
      <c r="H57" s="13" t="s">
        <v>61</v>
      </c>
      <c r="I57" s="13">
        <v>150</v>
      </c>
      <c r="J57" s="11" t="s">
        <v>63</v>
      </c>
      <c r="K57" s="13">
        <v>170</v>
      </c>
      <c r="L57" s="11"/>
      <c r="M57" s="12"/>
      <c r="N57" s="6">
        <f>SUM(M57,K57,I57,G57,E57)</f>
        <v>620</v>
      </c>
      <c r="O57" s="6">
        <v>23</v>
      </c>
      <c r="P57" s="11"/>
      <c r="Q57" s="12"/>
      <c r="R57" s="14">
        <f>SUM(Q57,M57,K57,I57,G57,E57)</f>
        <v>620</v>
      </c>
      <c r="S57" s="24">
        <v>24</v>
      </c>
      <c r="T57" s="11"/>
      <c r="U57" s="12"/>
      <c r="V57" s="15">
        <f>SUM(U57,Q57,M57,K57,I57,G57)</f>
        <v>620</v>
      </c>
      <c r="W57" s="20">
        <v>26</v>
      </c>
      <c r="X57" s="11" t="s">
        <v>64</v>
      </c>
      <c r="Y57" s="13">
        <v>150</v>
      </c>
      <c r="Z57" s="16">
        <f>SUM(Y57,U57,Q57,M57,K57,I57)</f>
        <v>470</v>
      </c>
      <c r="AA57" s="22">
        <v>29</v>
      </c>
      <c r="AB57" s="11"/>
      <c r="AC57" s="13">
        <v>200</v>
      </c>
      <c r="AD57" s="4">
        <f>SUM(AC57,Y57,U57,Q57,M57,K57)</f>
        <v>520</v>
      </c>
      <c r="AE57" s="6">
        <v>26</v>
      </c>
      <c r="AF57" s="11"/>
      <c r="AG57" s="28">
        <v>400</v>
      </c>
      <c r="AH57" s="13">
        <v>300</v>
      </c>
      <c r="AI57" s="4">
        <f>+AH57+AG57+AC57+Y57+U57+Q57+M57</f>
        <v>1050</v>
      </c>
      <c r="AJ57" s="6">
        <v>26</v>
      </c>
      <c r="AK57" s="13">
        <v>700</v>
      </c>
      <c r="AL57" s="4">
        <f>+Q57+U57+Y57+AC57+AG57+AH57+AK57</f>
        <v>1750</v>
      </c>
      <c r="AM57" s="30">
        <v>21</v>
      </c>
      <c r="AN57" s="31"/>
      <c r="AO57" s="32">
        <v>450</v>
      </c>
      <c r="AP57" s="4">
        <f>+U57+Y57+AC57+AG57+AH57+AK57+AN57+AO57</f>
        <v>2200</v>
      </c>
      <c r="AQ57" s="30">
        <v>17</v>
      </c>
      <c r="AR57" s="28">
        <v>350</v>
      </c>
      <c r="AS57" s="32">
        <v>450</v>
      </c>
      <c r="AT57" s="4">
        <f>+Y57+AC57+AG57+AH57+AK57+AN57+AO57+AR57+AS57</f>
        <v>3000</v>
      </c>
      <c r="AU57" s="26">
        <v>15</v>
      </c>
      <c r="AV57" s="32">
        <v>400</v>
      </c>
      <c r="AW57" s="32">
        <v>450</v>
      </c>
      <c r="AX57" s="4">
        <f>+AC57+AG57+AH57+AK57+AN57+AO57+AR57+AS57+AV57+AW57</f>
        <v>3700</v>
      </c>
      <c r="AY57" s="26">
        <v>14</v>
      </c>
      <c r="AZ57" s="35">
        <v>200</v>
      </c>
      <c r="BA57" s="31"/>
      <c r="BB57" s="4">
        <f>+AG57+AH57+AK57+AN57+AO57+AR57+AS57+AV57+AW57+AZ57+BA57</f>
        <v>3700</v>
      </c>
      <c r="BC57" s="26">
        <v>15</v>
      </c>
      <c r="BD57" s="31"/>
      <c r="BE57" s="4">
        <f>+AK57+AN57+AO57+AR57+AS57+AV57+AW57+AZ57+BA57+BD57</f>
        <v>3000</v>
      </c>
      <c r="BF57" s="26">
        <v>13</v>
      </c>
      <c r="BG57" s="31"/>
      <c r="BH57" s="4">
        <f>+AN57+AO57+AR57+AS57+AV57+AW57+AZ57+BA57+BD57+BG57</f>
        <v>2300</v>
      </c>
      <c r="BI57" s="30">
        <v>17</v>
      </c>
      <c r="BJ57" s="31"/>
      <c r="BK57" s="4">
        <f>+AR57+AS57+AV57+AW57+AZ57+BA57+BD57+BG57+BJ57</f>
        <v>1850</v>
      </c>
      <c r="BL57" s="30">
        <v>22</v>
      </c>
      <c r="BM57" s="31"/>
      <c r="BN57" s="31"/>
      <c r="BO57" s="4">
        <f>+AV57+AW57+AZ57+BA57+BD57+BG57+BJ57+BM57+BN57</f>
        <v>1050</v>
      </c>
      <c r="BP57" s="30">
        <v>30</v>
      </c>
      <c r="BQ57" s="31"/>
      <c r="BR57" s="4">
        <f>+AZ57+BA57+BD57+BG57+BJ57+BM57+BN57+BQ57</f>
        <v>200</v>
      </c>
      <c r="BS57" s="30">
        <v>44</v>
      </c>
      <c r="BT57" s="33">
        <v>700</v>
      </c>
      <c r="BU57" s="4">
        <f>+BT57+BQ57+BN57+BM57+BJ57+BG57+BD57</f>
        <v>700</v>
      </c>
      <c r="BV57" s="30">
        <v>29</v>
      </c>
      <c r="BW57" s="28">
        <v>450</v>
      </c>
      <c r="BX57" s="4">
        <f>+BT57+BQ57+BN57+BM57+BJ57+BG57+BW57</f>
        <v>1150</v>
      </c>
      <c r="BY57" s="30">
        <v>27</v>
      </c>
      <c r="BZ57" s="35">
        <v>400</v>
      </c>
      <c r="CA57" s="31"/>
      <c r="CB57" s="4">
        <f>+BJ57+BM57+BN57+BQ57+BT57+BW57+BZ57+CA57</f>
        <v>1550</v>
      </c>
      <c r="CC57" s="30">
        <v>26</v>
      </c>
      <c r="CD57" s="31"/>
      <c r="CE57" s="4">
        <f>+CD57+CA57+BZ57+BW57+BT57+BQ57+BN57+BM57</f>
        <v>1550</v>
      </c>
      <c r="CF57" s="30">
        <v>26</v>
      </c>
      <c r="CG57" s="31"/>
      <c r="CH57" s="31"/>
      <c r="CI57" s="4">
        <f>+CG57+CD57+CA57+BZ57+BT57+BQ57+BW57+CH57</f>
        <v>1550</v>
      </c>
      <c r="CJ57" s="30">
        <v>25</v>
      </c>
      <c r="CK57" s="31"/>
      <c r="CL57" s="4">
        <f>+CH57+CG57+CD57+CA57+BZ57+BW57+BT57+CK57</f>
        <v>1550</v>
      </c>
      <c r="CM57" s="30">
        <v>24</v>
      </c>
      <c r="CN57" s="31"/>
      <c r="CO57" s="31"/>
      <c r="CP57" s="4">
        <f>+CO57+CN57+CK57+CH57+CG57+CD57+CA57+BZ57+BW57</f>
        <v>850</v>
      </c>
      <c r="CQ57" s="30">
        <v>33</v>
      </c>
      <c r="CR57" s="31"/>
      <c r="CS57" s="4">
        <f>+CR57+CO57+CN57+CK57+CH57+CG57+CD57+CA57+BZ57</f>
        <v>400</v>
      </c>
      <c r="CT57" s="30">
        <v>40</v>
      </c>
      <c r="CU57" s="31"/>
      <c r="CV57" s="4">
        <f>+CU57+CR57+CO57+CN57+CK57+CH57+CG57+CD57</f>
        <v>0</v>
      </c>
      <c r="CW57" s="30" t="s">
        <v>97</v>
      </c>
      <c r="CX57" s="31"/>
      <c r="CY57" s="4">
        <f>+CX57+CU57+CR57+CO57+CN57+CK57+CH57+CG57</f>
        <v>0</v>
      </c>
      <c r="CZ57" s="30" t="s">
        <v>97</v>
      </c>
      <c r="DA57" s="31"/>
      <c r="DB57" s="31"/>
      <c r="DC57" s="4">
        <f>+DB57+DA57+CX57+CU57+CR57+CO57+CN57+CK57</f>
        <v>0</v>
      </c>
      <c r="DD57" s="30" t="s">
        <v>97</v>
      </c>
      <c r="DE57" s="31"/>
      <c r="DF57" s="4">
        <f>+DE57+DB57+DA57+CX57+CU57+CR57+CO57+CN57</f>
        <v>0</v>
      </c>
      <c r="DG57" s="30" t="s">
        <v>97</v>
      </c>
      <c r="DH57" s="35">
        <v>200</v>
      </c>
      <c r="DI57" s="31"/>
      <c r="DJ57" s="4">
        <f>+DI57+DH57+DE57+DB57+DA57+CX57+CU57+CR57</f>
        <v>200</v>
      </c>
      <c r="DK57" s="30">
        <v>30</v>
      </c>
      <c r="DL57" s="67">
        <v>1250</v>
      </c>
      <c r="DM57" s="31"/>
      <c r="DN57" s="4">
        <f>+DM57+DL57+DI57+DH57+DE57+DB57+DA57+CX57+CU57</f>
        <v>1450</v>
      </c>
      <c r="DO57" s="30">
        <v>24</v>
      </c>
      <c r="DP57" s="31"/>
      <c r="DQ57" s="4">
        <f>+DP57+DM57+DL57+DI57+DH57+DE57+DB57+DA57+CX57</f>
        <v>1450</v>
      </c>
      <c r="DR57" s="30">
        <v>25</v>
      </c>
      <c r="DS57" s="31"/>
      <c r="DT57" s="4">
        <f>+DS57+DP57+DM57+DL57+DI57+DH57+DE57+DB57+DA57</f>
        <v>1450</v>
      </c>
      <c r="DU57" s="30">
        <v>25</v>
      </c>
      <c r="DV57" s="31"/>
      <c r="DW57" s="4">
        <f>+DV57+DS57+DP57+DM57+DL57+DI57+DH57+DE57</f>
        <v>1450</v>
      </c>
      <c r="DX57" s="30">
        <v>24</v>
      </c>
      <c r="DY57" s="31"/>
      <c r="DZ57" s="4">
        <f>+DY57+DV57+DS57+DP57+DM57+DL57+DI57+DH57</f>
        <v>1450</v>
      </c>
      <c r="EA57" s="30">
        <v>24</v>
      </c>
      <c r="EB57" s="31"/>
      <c r="EC57" s="31"/>
      <c r="ED57" s="4">
        <f>+EC57+EB57+DY57+DV57+DS57+DP57+DM57+DL57</f>
        <v>1250</v>
      </c>
      <c r="EE57" s="30">
        <v>25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  <c r="EM57" s="31"/>
      <c r="EN57" s="4">
        <f>+EM57+EJ57+EI57+EF57+EC57+EB57+DY57+DV57</f>
        <v>0</v>
      </c>
      <c r="EO57" s="30" t="s">
        <v>97</v>
      </c>
      <c r="EP57" s="31"/>
      <c r="EQ57" s="4"/>
      <c r="ER57" s="30"/>
      <c r="ES57" s="72"/>
      <c r="ET57" s="4"/>
      <c r="EU57" s="30"/>
      <c r="EV57" s="72"/>
      <c r="EW57" s="4"/>
      <c r="EX57" s="30"/>
      <c r="EY57" s="72"/>
      <c r="EZ57" s="72"/>
      <c r="FA57" s="4"/>
      <c r="FB57" s="30"/>
      <c r="FC57" s="72"/>
      <c r="FD57" s="72"/>
      <c r="FE57" s="4"/>
      <c r="FF57" s="69"/>
      <c r="FG57" s="72"/>
      <c r="FH57" s="4"/>
      <c r="FI57" s="69"/>
      <c r="FJ57" s="72"/>
      <c r="FK57" s="4"/>
      <c r="FL57" s="69"/>
    </row>
    <row r="58" spans="1:168" ht="15">
      <c r="A58" s="25">
        <v>6</v>
      </c>
      <c r="B58" s="1">
        <v>34</v>
      </c>
      <c r="C58" s="17" t="s">
        <v>119</v>
      </c>
      <c r="D58" s="11" t="s">
        <v>63</v>
      </c>
      <c r="E58" s="12"/>
      <c r="F58" s="12"/>
      <c r="G58" s="12"/>
      <c r="H58" s="11"/>
      <c r="I58" s="12"/>
      <c r="J58" s="11"/>
      <c r="K58" s="12"/>
      <c r="L58" s="11"/>
      <c r="M58" s="12"/>
      <c r="N58" s="6">
        <f>SUM(M58,K58,I58,G58,E58)</f>
        <v>0</v>
      </c>
      <c r="O58" s="6" t="s">
        <v>97</v>
      </c>
      <c r="P58" s="11"/>
      <c r="Q58" s="12"/>
      <c r="R58" s="14">
        <f>SUM(Q58,M58,K58,I58,G58,E58)</f>
        <v>0</v>
      </c>
      <c r="S58" s="24" t="s">
        <v>97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2"/>
      <c r="AI58" s="4">
        <f>+AH58+AG58+AC58+Y58+U58+Q58+M58</f>
        <v>0</v>
      </c>
      <c r="AJ58" s="6" t="s">
        <v>97</v>
      </c>
      <c r="AK58" s="12"/>
      <c r="AL58" s="4">
        <f>+Q58+U58+Y58+AC58+AG58+AH58+AK58</f>
        <v>0</v>
      </c>
      <c r="AM58" s="30" t="s">
        <v>97</v>
      </c>
      <c r="AN58" s="31"/>
      <c r="AO58" s="32">
        <v>400</v>
      </c>
      <c r="AP58" s="4">
        <f>+U58+Y58+AC58+AG58+AH58+AK58+AN58+AO58</f>
        <v>400</v>
      </c>
      <c r="AQ58" s="30">
        <v>38</v>
      </c>
      <c r="AR58" s="28">
        <v>200</v>
      </c>
      <c r="AS58" s="31"/>
      <c r="AT58" s="4">
        <f>+Y58+AC58+AG58+AH58+AK58+AN58+AO58+AR58+AS58</f>
        <v>600</v>
      </c>
      <c r="AU58" s="30">
        <v>33</v>
      </c>
      <c r="AV58" s="31"/>
      <c r="AW58" s="31"/>
      <c r="AX58" s="4">
        <f>+AC58+AG58+AH58+AK58+AN58+AO58+AR58+AS58+AV58+AW58</f>
        <v>600</v>
      </c>
      <c r="AY58" s="30">
        <v>34</v>
      </c>
      <c r="AZ58" s="31"/>
      <c r="BA58" s="31"/>
      <c r="BB58" s="4">
        <f>+AG58+AH58+AK58+AN58+AO58+AR58+AS58+AV58+AW58+AZ58+BA58</f>
        <v>600</v>
      </c>
      <c r="BC58" s="30">
        <v>40</v>
      </c>
      <c r="BD58" s="31"/>
      <c r="BE58" s="4">
        <f>+AK58+AN58+AO58+AR58+AS58+AV58+AW58+AZ58+BA58+BD58</f>
        <v>600</v>
      </c>
      <c r="BF58" s="30">
        <v>39</v>
      </c>
      <c r="BG58" s="31"/>
      <c r="BH58" s="4">
        <f>+AN58+AO58+AR58+AS58+AV58+AW58+AZ58+BA58+BD58+BG58</f>
        <v>600</v>
      </c>
      <c r="BI58" s="30">
        <v>37</v>
      </c>
      <c r="BJ58" s="31"/>
      <c r="BK58" s="4">
        <f>+AR58+AS58+AV58+AW58+AZ58+BA58+BD58+BG58+BJ58</f>
        <v>200</v>
      </c>
      <c r="BL58" s="30">
        <v>45</v>
      </c>
      <c r="BM58" s="35">
        <v>200</v>
      </c>
      <c r="BN58" s="31"/>
      <c r="BO58" s="4">
        <f>+AV58+AW58+AZ58+BA58+BD58+BG58+BJ58+BM58+BN58</f>
        <v>200</v>
      </c>
      <c r="BP58" s="30">
        <v>43</v>
      </c>
      <c r="BQ58" s="31"/>
      <c r="BR58" s="4">
        <f>+AZ58+BA58+BD58+BG58+BJ58+BM58+BN58+BQ58</f>
        <v>200</v>
      </c>
      <c r="BS58" s="30">
        <v>45</v>
      </c>
      <c r="BT58" s="28">
        <v>1150</v>
      </c>
      <c r="BU58" s="4">
        <f>+BT58+BQ58+BN58+BM58+BJ58+BG58+BD58</f>
        <v>1350</v>
      </c>
      <c r="BV58" s="30">
        <v>27</v>
      </c>
      <c r="BW58" s="28">
        <v>1300</v>
      </c>
      <c r="BX58" s="4">
        <f>+BT58+BQ58+BN58+BM58+BJ58+BG58+BW58</f>
        <v>2650</v>
      </c>
      <c r="BY58" s="26">
        <v>13</v>
      </c>
      <c r="BZ58" s="35">
        <v>400</v>
      </c>
      <c r="CA58" s="28">
        <v>1300</v>
      </c>
      <c r="CB58" s="4">
        <f>+BJ58+BM58+BN58+BQ58+BT58+BW58+BZ58+CA58</f>
        <v>4350</v>
      </c>
      <c r="CC58" s="26">
        <v>9</v>
      </c>
      <c r="CD58" s="32">
        <v>1150</v>
      </c>
      <c r="CE58" s="4">
        <f>+CD58+CA58+BZ58+BW58+BT58+BQ58+BN58+BM58</f>
        <v>5500</v>
      </c>
      <c r="CF58" s="26">
        <v>5</v>
      </c>
      <c r="CG58" s="13">
        <v>730</v>
      </c>
      <c r="CH58" s="35">
        <v>950</v>
      </c>
      <c r="CI58" s="4">
        <f>+CG58+CD58+CA58+BZ58+BT58+BQ58+BW58+CH58</f>
        <v>6980</v>
      </c>
      <c r="CJ58" s="26">
        <v>2</v>
      </c>
      <c r="CK58" s="28">
        <v>710</v>
      </c>
      <c r="CL58" s="4">
        <f>+CH58+CG58+CD58+CA58+BZ58+BW58+BT58+CK58</f>
        <v>7690</v>
      </c>
      <c r="CM58" s="26">
        <v>2</v>
      </c>
      <c r="CN58" s="35">
        <v>1000</v>
      </c>
      <c r="CO58" s="34">
        <v>1550</v>
      </c>
      <c r="CP58" s="4">
        <f>+CO58+CN58+CK58+CH58+CG58+CD58+CA58+BZ58+BW58</f>
        <v>9090</v>
      </c>
      <c r="CQ58" s="26">
        <v>2</v>
      </c>
      <c r="CR58" s="55"/>
      <c r="CS58" s="4">
        <f>+CR58+CO58+CN58+CK58+CH58+CG58+CD58+CA58+BZ58</f>
        <v>7790</v>
      </c>
      <c r="CT58" s="26">
        <v>2</v>
      </c>
      <c r="CU58" s="31">
        <v>1150</v>
      </c>
      <c r="CV58" s="4">
        <f>+CU58+CR58+CO58+CN58+CK58+CH58+CG58+CD58</f>
        <v>7240</v>
      </c>
      <c r="CW58" s="26">
        <v>1</v>
      </c>
      <c r="CX58" s="55"/>
      <c r="CY58" s="4">
        <f>+CX58+CU58+CR58+CO58+CN58+CK58+CH58+CG58</f>
        <v>6090</v>
      </c>
      <c r="CZ58" s="26">
        <v>1</v>
      </c>
      <c r="DA58" s="35">
        <v>1000</v>
      </c>
      <c r="DB58" s="32">
        <v>1150</v>
      </c>
      <c r="DC58" s="4">
        <f>+DB58+DA58+CX58+CU58+CR58+CO58+CN58+CK58</f>
        <v>6560</v>
      </c>
      <c r="DD58" s="26">
        <v>2</v>
      </c>
      <c r="DE58" s="13">
        <v>1450</v>
      </c>
      <c r="DF58" s="4">
        <f>+DE58+DB58+DA58+CX58+CU58+CR58+CO58+CN58</f>
        <v>7300</v>
      </c>
      <c r="DG58" s="26">
        <v>1</v>
      </c>
      <c r="DH58" s="35">
        <v>1750</v>
      </c>
      <c r="DI58" s="32">
        <v>1000</v>
      </c>
      <c r="DJ58" s="4">
        <f>+DI58+DH58+DE58+DB58+DA58+CX58+CU58+CR58</f>
        <v>7500</v>
      </c>
      <c r="DK58" s="26">
        <v>2</v>
      </c>
      <c r="DL58" s="35">
        <v>500</v>
      </c>
      <c r="DM58" s="31"/>
      <c r="DN58" s="4">
        <f>+DM58+DL58+DI58+DH58+DE58+DB58+DA58+CX58+CU58</f>
        <v>8000</v>
      </c>
      <c r="DO58" s="26">
        <v>3</v>
      </c>
      <c r="DP58" s="31"/>
      <c r="DQ58" s="4">
        <f>+DP58+DM58+DL58+DI58+DH58+DE58+DB58+DA58+CX58</f>
        <v>6850</v>
      </c>
      <c r="DR58" s="26">
        <v>3</v>
      </c>
      <c r="DS58" s="31"/>
      <c r="DT58" s="4">
        <f>+DS58+DP58+DM58+DL58+DI58+DH58+DE58+DB58+DA58</f>
        <v>6850</v>
      </c>
      <c r="DU58" s="26">
        <v>4</v>
      </c>
      <c r="DV58" s="31"/>
      <c r="DW58" s="4">
        <f>+DV58+DS58+DP58+DM58+DL58+DI58+DH58+DE58</f>
        <v>4700</v>
      </c>
      <c r="DX58" s="26">
        <v>5</v>
      </c>
      <c r="DY58" s="31"/>
      <c r="DZ58" s="4">
        <f>+DY58+DV58+DS58+DP58+DM58+DL58+DI58+DH58</f>
        <v>3250</v>
      </c>
      <c r="EA58" s="26">
        <v>11</v>
      </c>
      <c r="EB58" s="31"/>
      <c r="EC58" s="31"/>
      <c r="ED58" s="4">
        <f>+EC58+EB58+DY58+DV58+DS58+DP58+DM58+DL58</f>
        <v>500</v>
      </c>
      <c r="EE58" s="30">
        <v>29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  <c r="EM58" s="31"/>
      <c r="EN58" s="4">
        <f>+EM58+EJ58+EI58+EF58+EC58+EB58+DY58+DV58</f>
        <v>0</v>
      </c>
      <c r="EO58" s="30" t="s">
        <v>97</v>
      </c>
      <c r="EP58" s="31"/>
      <c r="EQ58" s="4"/>
      <c r="ER58" s="30"/>
      <c r="ES58" s="72"/>
      <c r="ET58" s="4"/>
      <c r="EU58" s="30"/>
      <c r="EV58" s="72"/>
      <c r="EW58" s="4"/>
      <c r="EX58" s="30"/>
      <c r="EY58" s="72"/>
      <c r="EZ58" s="72"/>
      <c r="FA58" s="4"/>
      <c r="FB58" s="30"/>
      <c r="FC58" s="72"/>
      <c r="FD58" s="72"/>
      <c r="FE58" s="4"/>
      <c r="FF58" s="30"/>
      <c r="FG58" s="72"/>
      <c r="FH58" s="4"/>
      <c r="FI58" s="30"/>
      <c r="FJ58" s="72"/>
      <c r="FK58" s="4"/>
      <c r="FL58" s="30"/>
    </row>
    <row r="59" spans="1:168" ht="15">
      <c r="A59" s="37">
        <v>56</v>
      </c>
      <c r="B59" s="38">
        <v>36</v>
      </c>
      <c r="C59" s="17" t="s">
        <v>131</v>
      </c>
      <c r="D59" s="11" t="s">
        <v>58</v>
      </c>
      <c r="E59" s="13">
        <v>300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300</v>
      </c>
      <c r="O59" s="6">
        <v>30</v>
      </c>
      <c r="P59" s="11"/>
      <c r="Q59" s="12"/>
      <c r="R59" s="14">
        <f>SUM(Q59,M59,K59,I59,G59,E59)</f>
        <v>300</v>
      </c>
      <c r="S59" s="24">
        <v>32</v>
      </c>
      <c r="T59" s="11"/>
      <c r="U59" s="12"/>
      <c r="V59" s="15">
        <f>SUM(U59,Q59,M59,K59,I59,G59)</f>
        <v>0</v>
      </c>
      <c r="W59" s="20" t="s">
        <v>97</v>
      </c>
      <c r="X59" s="11"/>
      <c r="Y59" s="12"/>
      <c r="Z59" s="16">
        <f>SUM(Y59,U59,Q59,M59,K59,I59)</f>
        <v>0</v>
      </c>
      <c r="AA59" s="22" t="s">
        <v>97</v>
      </c>
      <c r="AB59" s="11"/>
      <c r="AC59" s="12"/>
      <c r="AD59" s="4">
        <f>SUM(AC59,Y59,U59,Q59,M59,K59)</f>
        <v>0</v>
      </c>
      <c r="AE59" s="6" t="s">
        <v>97</v>
      </c>
      <c r="AF59" s="11"/>
      <c r="AG59" s="12"/>
      <c r="AH59" s="12"/>
      <c r="AI59" s="4">
        <f>+AH59+AG59+AC59+Y59+U59+Q59+M59</f>
        <v>0</v>
      </c>
      <c r="AJ59" s="6" t="s">
        <v>97</v>
      </c>
      <c r="AK59" s="12"/>
      <c r="AL59" s="4">
        <f>+Q59+U59+Y59+AC59+AG59+AH59+AK59</f>
        <v>0</v>
      </c>
      <c r="AM59" s="30" t="s">
        <v>97</v>
      </c>
      <c r="AN59" s="31"/>
      <c r="AO59" s="31"/>
      <c r="AP59" s="4">
        <f>+U59+Y59+AC59+AG59+AH59+AK59+AN59+AO59</f>
        <v>0</v>
      </c>
      <c r="AQ59" s="6" t="s">
        <v>97</v>
      </c>
      <c r="AR59" s="31"/>
      <c r="AS59" s="31"/>
      <c r="AT59" s="4">
        <f>+Y59+AC59+AG59+AH59+AK59+AN59+AO59+AR59+AS59</f>
        <v>0</v>
      </c>
      <c r="AU59" s="6" t="s">
        <v>97</v>
      </c>
      <c r="AV59" s="31"/>
      <c r="AW59" s="32">
        <v>250</v>
      </c>
      <c r="AX59" s="4">
        <f>+AC59+AG59+AH59+AK59+AN59+AO59+AR59+AS59+AV59+AW59</f>
        <v>250</v>
      </c>
      <c r="AY59" s="30">
        <v>45</v>
      </c>
      <c r="AZ59" s="35">
        <v>200</v>
      </c>
      <c r="BA59" s="13">
        <v>200</v>
      </c>
      <c r="BB59" s="4">
        <f>+AG59+AH59+AK59+AN59+AO59+AR59+AS59+AV59+AW59+AZ59+BA59</f>
        <v>650</v>
      </c>
      <c r="BC59" s="30">
        <v>39</v>
      </c>
      <c r="BD59" s="32">
        <v>350</v>
      </c>
      <c r="BE59" s="4">
        <f>+AK59+AN59+AO59+AR59+AS59+AV59+AW59+AZ59+BA59+BD59</f>
        <v>1000</v>
      </c>
      <c r="BF59" s="30">
        <v>31</v>
      </c>
      <c r="BG59" s="32">
        <v>700</v>
      </c>
      <c r="BH59" s="4">
        <f>+AN59+AO59+AR59+AS59+AV59+AW59+AZ59+BA59+BD59+BG59</f>
        <v>1700</v>
      </c>
      <c r="BI59" s="30">
        <v>24</v>
      </c>
      <c r="BJ59" s="13">
        <v>400</v>
      </c>
      <c r="BK59" s="4">
        <f>+AR59+AS59+AV59+AW59+AZ59+BA59+BD59+BG59+BJ59</f>
        <v>2100</v>
      </c>
      <c r="BL59" s="30">
        <v>20</v>
      </c>
      <c r="BM59" s="35">
        <v>200</v>
      </c>
      <c r="BN59" s="32">
        <v>50</v>
      </c>
      <c r="BO59" s="4">
        <f>+AV59+AW59+AZ59+BA59+BD59+BG59+BJ59+BM59+BN59</f>
        <v>2350</v>
      </c>
      <c r="BP59" s="30">
        <v>17</v>
      </c>
      <c r="BQ59" s="32">
        <v>240</v>
      </c>
      <c r="BR59" s="4">
        <f>+AZ59+BA59+BD59+BG59+BJ59+BM59+BN59+BQ59</f>
        <v>2340</v>
      </c>
      <c r="BS59" s="30">
        <v>17</v>
      </c>
      <c r="BT59" s="34">
        <v>550</v>
      </c>
      <c r="BU59" s="4">
        <f>+BT59+BQ59+BN59+BM59+BJ59+BG59+BD59</f>
        <v>2490</v>
      </c>
      <c r="BV59" s="26">
        <v>14</v>
      </c>
      <c r="BW59" s="28">
        <v>400</v>
      </c>
      <c r="BX59" s="4">
        <f>+BT59+BQ59+BN59+BM59+BJ59+BG59+BW59</f>
        <v>2540</v>
      </c>
      <c r="BY59" s="26">
        <v>15</v>
      </c>
      <c r="BZ59" s="35">
        <v>400</v>
      </c>
      <c r="CA59" s="13">
        <v>200</v>
      </c>
      <c r="CB59" s="4">
        <f>+BJ59+BM59+BN59+BQ59+BT59+BW59+BZ59+CA59</f>
        <v>2440</v>
      </c>
      <c r="CC59" s="30">
        <v>21</v>
      </c>
      <c r="CD59" s="50">
        <v>20</v>
      </c>
      <c r="CE59" s="4">
        <f>+CD59+CA59+BZ59+BW59+BT59+BQ59+BN59+BM59</f>
        <v>2060</v>
      </c>
      <c r="CF59" s="30">
        <v>21</v>
      </c>
      <c r="CG59" s="32">
        <v>250</v>
      </c>
      <c r="CH59" s="35">
        <v>600</v>
      </c>
      <c r="CI59" s="4">
        <f>+CG59+CD59+CA59+BZ59+BT59+BQ59+BW59+CH59</f>
        <v>2660</v>
      </c>
      <c r="CJ59" s="30">
        <v>18</v>
      </c>
      <c r="CK59" s="32">
        <v>200</v>
      </c>
      <c r="CL59" s="4">
        <f>+CH59+CG59+CD59+CA59+BZ59+BW59+BT59+CK59</f>
        <v>2620</v>
      </c>
      <c r="CM59" s="30">
        <v>21</v>
      </c>
      <c r="CN59" s="35">
        <v>200</v>
      </c>
      <c r="CO59" s="31"/>
      <c r="CP59" s="4">
        <f>+CO59+CN59+CK59+CH59+CG59+CD59+CA59+BZ59+BW59</f>
        <v>2270</v>
      </c>
      <c r="CQ59" s="30">
        <v>22</v>
      </c>
      <c r="CR59" s="31"/>
      <c r="CS59" s="4">
        <f>+CR59+CO59+CN59+CK59+CH59+CG59+CD59+CA59+BZ59</f>
        <v>1870</v>
      </c>
      <c r="CT59" s="30">
        <v>24</v>
      </c>
      <c r="CU59" s="31"/>
      <c r="CV59" s="4">
        <f>+CU59+CR59+CO59+CN59+CK59+CH59+CG59+CD59</f>
        <v>1270</v>
      </c>
      <c r="CW59" s="30">
        <v>22</v>
      </c>
      <c r="CX59" s="31"/>
      <c r="CY59" s="4">
        <f>+CX59+CU59+CR59+CO59+CN59+CK59+CH59+CG59</f>
        <v>1250</v>
      </c>
      <c r="CZ59" s="30">
        <v>23</v>
      </c>
      <c r="DA59" s="31"/>
      <c r="DB59" s="31"/>
      <c r="DC59" s="4">
        <f>+DB59+DA59+CX59+CU59+CR59+CO59+CN59+CK59</f>
        <v>400</v>
      </c>
      <c r="DD59" s="30">
        <v>31</v>
      </c>
      <c r="DE59" s="31"/>
      <c r="DF59" s="4">
        <f>+DE59+DB59+DA59+CX59+CU59+CR59+CO59+CN59</f>
        <v>200</v>
      </c>
      <c r="DG59" s="30">
        <v>31</v>
      </c>
      <c r="DH59" s="31"/>
      <c r="DI59" s="13">
        <v>350</v>
      </c>
      <c r="DJ59" s="4">
        <f>+DI59+DH59+DE59+DB59+DA59+CX59+CU59+CR59</f>
        <v>350</v>
      </c>
      <c r="DK59" s="30">
        <v>27</v>
      </c>
      <c r="DL59" s="31"/>
      <c r="DM59" s="31"/>
      <c r="DN59" s="4">
        <f>+DM59+DL59+DI59+DH59+DE59+DB59+DA59+CX59+CU59</f>
        <v>350</v>
      </c>
      <c r="DO59" s="30">
        <v>28</v>
      </c>
      <c r="DP59" s="31"/>
      <c r="DQ59" s="4">
        <f>+DP59+DM59+DL59+DI59+DH59+DE59+DB59+DA59+CX59</f>
        <v>350</v>
      </c>
      <c r="DR59" s="30">
        <v>28</v>
      </c>
      <c r="DS59" s="31"/>
      <c r="DT59" s="4">
        <f>+DS59+DP59+DM59+DL59+DI59+DH59+DE59+DB59+DA59</f>
        <v>350</v>
      </c>
      <c r="DU59" s="30">
        <v>28</v>
      </c>
      <c r="DV59" s="31"/>
      <c r="DW59" s="4">
        <f>+DV59+DS59+DP59+DM59+DL59+DI59+DH59+DE59</f>
        <v>350</v>
      </c>
      <c r="DX59" s="30">
        <v>30</v>
      </c>
      <c r="DY59" s="31"/>
      <c r="DZ59" s="4">
        <f>+DY59+DV59+DS59+DP59+DM59+DL59+DI59+DH59</f>
        <v>350</v>
      </c>
      <c r="EA59" s="30">
        <v>31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  <c r="EI59" s="31"/>
      <c r="EJ59" s="31"/>
      <c r="EK59" s="4">
        <f>+EJ59+EI59+EF59+EC59+EB59+DY59+DV59+DS59</f>
        <v>0</v>
      </c>
      <c r="EL59" s="30" t="s">
        <v>97</v>
      </c>
      <c r="EM59" s="31"/>
      <c r="EN59" s="4">
        <f>+EM59+EJ59+EI59+EF59+EC59+EB59+DY59+DV59</f>
        <v>0</v>
      </c>
      <c r="EO59" s="30" t="s">
        <v>97</v>
      </c>
      <c r="EP59" s="31"/>
      <c r="EQ59" s="4"/>
      <c r="ER59" s="69"/>
      <c r="ES59" s="72"/>
      <c r="ET59" s="4"/>
      <c r="EU59" s="69"/>
      <c r="EV59" s="72"/>
      <c r="EW59" s="4"/>
      <c r="EX59" s="69"/>
      <c r="EY59" s="72"/>
      <c r="EZ59" s="72"/>
      <c r="FA59" s="4"/>
      <c r="FB59" s="30"/>
      <c r="FC59" s="72"/>
      <c r="FD59" s="72"/>
      <c r="FE59" s="4"/>
      <c r="FF59" s="70"/>
      <c r="FG59" s="72"/>
      <c r="FH59" s="4"/>
      <c r="FI59" s="70"/>
      <c r="FJ59" s="72"/>
      <c r="FK59" s="4"/>
      <c r="FL59" s="70"/>
    </row>
    <row r="60" spans="1:168" ht="15">
      <c r="A60" s="25">
        <v>60</v>
      </c>
      <c r="B60" s="1">
        <v>27</v>
      </c>
      <c r="C60" s="17" t="s">
        <v>177</v>
      </c>
      <c r="D60" s="29" t="s">
        <v>73</v>
      </c>
      <c r="E60" s="29">
        <v>500</v>
      </c>
      <c r="F60" s="29" t="s">
        <v>56</v>
      </c>
      <c r="G60" s="29">
        <v>400</v>
      </c>
      <c r="H60" s="29" t="s">
        <v>78</v>
      </c>
      <c r="I60" s="29">
        <v>450</v>
      </c>
      <c r="J60" s="29" t="s">
        <v>68</v>
      </c>
      <c r="K60" s="29">
        <v>570</v>
      </c>
      <c r="L60" s="29"/>
      <c r="M60" s="29"/>
      <c r="N60" s="64">
        <f>SUM(M60,K60,I60,G60,E60)</f>
        <v>1920</v>
      </c>
      <c r="O60" s="65">
        <v>10</v>
      </c>
      <c r="P60" s="29" t="s">
        <v>63</v>
      </c>
      <c r="Q60" s="29">
        <v>170</v>
      </c>
      <c r="R60" s="64">
        <f>SUM(Q60,M60,K60,I60,G60,E60)</f>
        <v>2090</v>
      </c>
      <c r="S60" s="65">
        <v>10</v>
      </c>
      <c r="T60" s="29" t="s">
        <v>84</v>
      </c>
      <c r="U60" s="29">
        <v>500</v>
      </c>
      <c r="V60" s="64">
        <f>SUM(U60,Q60,M60,K60,I60,G60)</f>
        <v>2090</v>
      </c>
      <c r="W60" s="65">
        <v>11</v>
      </c>
      <c r="X60" s="29" t="s">
        <v>75</v>
      </c>
      <c r="Y60" s="29">
        <v>450</v>
      </c>
      <c r="Z60" s="64">
        <f>SUM(Y60,U60,Q60,M60,K60,I60)</f>
        <v>2140</v>
      </c>
      <c r="AA60" s="65">
        <v>10</v>
      </c>
      <c r="AB60" s="29"/>
      <c r="AC60" s="29">
        <v>300</v>
      </c>
      <c r="AD60" s="29">
        <f>SUM(AC60,Y60,U60,Q60,M60,K60)</f>
        <v>1990</v>
      </c>
      <c r="AE60" s="65">
        <v>11</v>
      </c>
      <c r="AF60" s="29"/>
      <c r="AG60" s="29">
        <v>1250</v>
      </c>
      <c r="AH60" s="29">
        <v>250</v>
      </c>
      <c r="AI60" s="29">
        <f>+AH60+AG60+AC60+Y60+U60+Q60+M60</f>
        <v>2920</v>
      </c>
      <c r="AJ60" s="65">
        <v>11</v>
      </c>
      <c r="AK60" s="29">
        <v>400</v>
      </c>
      <c r="AL60" s="29">
        <f>+Q60+U60+Y60+AC60+AG60+AH60+AK60</f>
        <v>3320</v>
      </c>
      <c r="AM60" s="65">
        <v>11</v>
      </c>
      <c r="AN60" s="29"/>
      <c r="AO60" s="29">
        <v>650</v>
      </c>
      <c r="AP60" s="29">
        <f>+U60+Y60+AC60+AG60+AH60+AK60+AN60+AO60</f>
        <v>3800</v>
      </c>
      <c r="AQ60" s="65">
        <v>9</v>
      </c>
      <c r="AR60" s="29">
        <v>200</v>
      </c>
      <c r="AS60" s="29">
        <v>670</v>
      </c>
      <c r="AT60" s="29">
        <f>+Y60+AC60+AG60+AH60+AK60+AN60+AO60+AR60+AS60</f>
        <v>4170</v>
      </c>
      <c r="AU60" s="65">
        <v>11</v>
      </c>
      <c r="AV60" s="29">
        <v>200</v>
      </c>
      <c r="AW60" s="29">
        <v>630</v>
      </c>
      <c r="AX60" s="29">
        <f>+AC60+AG60+AH60+AK60+AN60+AO60+AR60+AS60+AV60+AW60</f>
        <v>4550</v>
      </c>
      <c r="AY60" s="65">
        <v>10</v>
      </c>
      <c r="AZ60" s="29">
        <v>200</v>
      </c>
      <c r="BA60" s="29">
        <v>1000</v>
      </c>
      <c r="BB60" s="29">
        <f>+AG60+AH60+AK60+AN60+AO60+AR60+AS60+AV60+AW60+AZ60+BA60</f>
        <v>5450</v>
      </c>
      <c r="BC60" s="65">
        <v>10</v>
      </c>
      <c r="BD60" s="29">
        <v>730</v>
      </c>
      <c r="BE60" s="29">
        <f>+AK60+AN60+AO60+AR60+AS60+AV60+AW60+AZ60+BA60+BD60</f>
        <v>4680</v>
      </c>
      <c r="BF60" s="65">
        <v>8</v>
      </c>
      <c r="BG60" s="29">
        <v>1250</v>
      </c>
      <c r="BH60" s="29">
        <f>+AN60+AO60+AR60+AS60+AV60+AW60+AZ60+BA60+BD60+BG60</f>
        <v>5530</v>
      </c>
      <c r="BI60" s="65">
        <v>5</v>
      </c>
      <c r="BJ60" s="29">
        <v>740</v>
      </c>
      <c r="BK60" s="29">
        <f>+AR60+AS60+AV60+AW60+AZ60+BA60+BD60+BG60+BJ60</f>
        <v>5620</v>
      </c>
      <c r="BL60" s="65">
        <v>5</v>
      </c>
      <c r="BM60" s="29">
        <v>625</v>
      </c>
      <c r="BN60" s="29">
        <v>800</v>
      </c>
      <c r="BO60" s="29">
        <f>+AV60+AW60+AZ60+BA60+BD60+BG60+BJ60+BM60+BN60</f>
        <v>6175</v>
      </c>
      <c r="BP60" s="65">
        <v>4</v>
      </c>
      <c r="BQ60" s="29"/>
      <c r="BR60" s="29">
        <f>+AZ60+BA60+BD60+BG60+BJ60+BM60+BN60+BQ60</f>
        <v>5345</v>
      </c>
      <c r="BS60" s="65">
        <v>4</v>
      </c>
      <c r="BT60" s="29">
        <v>710</v>
      </c>
      <c r="BU60" s="29">
        <f>+BT60+BQ60+BN60+BM60+BJ60+BG60+BD60</f>
        <v>4855</v>
      </c>
      <c r="BV60" s="65">
        <v>4</v>
      </c>
      <c r="BW60" s="29">
        <v>1250</v>
      </c>
      <c r="BX60" s="29">
        <f>+BT60+BQ60+BN60+BM60+BJ60+BG60+BW60</f>
        <v>5375</v>
      </c>
      <c r="BY60" s="65">
        <v>3</v>
      </c>
      <c r="BZ60" s="29">
        <v>3500</v>
      </c>
      <c r="CA60" s="29">
        <v>1150</v>
      </c>
      <c r="CB60" s="29">
        <f>+BJ60+BM60+BN60+BQ60+BT60+BW60+BZ60+CA60</f>
        <v>8775</v>
      </c>
      <c r="CC60" s="65">
        <v>2</v>
      </c>
      <c r="CD60" s="29">
        <v>680</v>
      </c>
      <c r="CE60" s="29">
        <f>+CD60+CA60+BZ60+BW60+BT60+BQ60+BN60+BM60</f>
        <v>8715</v>
      </c>
      <c r="CF60" s="65">
        <v>2</v>
      </c>
      <c r="CG60" s="29">
        <v>1150</v>
      </c>
      <c r="CH60" s="29">
        <v>900</v>
      </c>
      <c r="CI60" s="29">
        <f>+CG60+CD60+CA60+BZ60+BT60+BQ60+BW60+CH60</f>
        <v>9340</v>
      </c>
      <c r="CJ60" s="65">
        <v>1</v>
      </c>
      <c r="CK60" s="29">
        <v>550</v>
      </c>
      <c r="CL60" s="29">
        <f>+CH60+CG60+CD60+CA60+BZ60+BW60+BT60+CK60</f>
        <v>9890</v>
      </c>
      <c r="CM60" s="65">
        <v>1</v>
      </c>
      <c r="CN60" s="29">
        <v>350</v>
      </c>
      <c r="CO60" s="29"/>
      <c r="CP60" s="29">
        <f>+CO60+CN60+CK60+CH60+CG60+CD60+CA60+BZ60+BW60</f>
        <v>9530</v>
      </c>
      <c r="CQ60" s="65">
        <v>1</v>
      </c>
      <c r="CR60" s="29"/>
      <c r="CS60" s="29">
        <f>+CR60+CO60+CN60+CK60+CH60+CG60+CD60+CA60+BZ60</f>
        <v>8280</v>
      </c>
      <c r="CT60" s="65">
        <v>1</v>
      </c>
      <c r="CU60" s="29">
        <v>900</v>
      </c>
      <c r="CV60" s="29">
        <f>+CU60+CR60+CO60+CN60+CK60+CH60+CG60+CD60</f>
        <v>4530</v>
      </c>
      <c r="CW60" s="65">
        <v>8</v>
      </c>
      <c r="CX60" s="29">
        <v>1250</v>
      </c>
      <c r="CY60" s="29">
        <f>+CX60+CU60+CR60+CO60+CN60+CK60+CH60+CG60</f>
        <v>5100</v>
      </c>
      <c r="CZ60" s="65">
        <v>5</v>
      </c>
      <c r="DA60" s="29">
        <v>1250</v>
      </c>
      <c r="DB60" s="29">
        <v>680</v>
      </c>
      <c r="DC60" s="29">
        <f>+DB60+DA60+CX60+CU60+CR60+CO60+CN60+CK60</f>
        <v>4980</v>
      </c>
      <c r="DD60" s="65">
        <v>6</v>
      </c>
      <c r="DE60" s="29"/>
      <c r="DF60" s="29">
        <f>+DE60+DB60+DA60+CX60+CU60+CR60+CO60+CN60</f>
        <v>4430</v>
      </c>
      <c r="DG60" s="65" t="s">
        <v>183</v>
      </c>
      <c r="DH60" s="29"/>
      <c r="DI60" s="29"/>
      <c r="DJ60" s="29">
        <f>+DI60+DH60+DE60+DB60+DA60+CX60+CU60+CR60</f>
        <v>4080</v>
      </c>
      <c r="DK60" s="65" t="s">
        <v>183</v>
      </c>
      <c r="DL60" s="29"/>
      <c r="DM60" s="29"/>
      <c r="DN60" s="29">
        <f>+DM60+DL60+DI60+DH60+DE60+DB60+DA60+CX60+CU60</f>
        <v>4080</v>
      </c>
      <c r="DO60" s="65" t="s">
        <v>183</v>
      </c>
      <c r="DP60" s="29"/>
      <c r="DQ60" s="29">
        <f>+DP60+DM60+DL60+DI60+DH60+DE60+DB60+DA60+CX60</f>
        <v>3180</v>
      </c>
      <c r="DR60" s="65" t="s">
        <v>183</v>
      </c>
      <c r="DS60" s="29"/>
      <c r="DT60" s="29">
        <f>+DS60+DP60+DM60+DL60+DI60+DH60+DE60+DB60+DA60</f>
        <v>1930</v>
      </c>
      <c r="DU60" s="68" t="s">
        <v>183</v>
      </c>
      <c r="DV60" s="29"/>
      <c r="DW60" s="29">
        <f>+DV60+DS60+DP60+DM60+DL60+DI60+DH60+DE60</f>
        <v>0</v>
      </c>
      <c r="DX60" s="68" t="s">
        <v>183</v>
      </c>
      <c r="DY60" s="29"/>
      <c r="DZ60" s="29">
        <f>+DY60+DV60+DS60+DP60+DM60+DL60+DI60+DH60</f>
        <v>0</v>
      </c>
      <c r="EA60" s="68" t="s">
        <v>183</v>
      </c>
      <c r="EB60" s="29"/>
      <c r="EC60" s="29"/>
      <c r="ED60" s="29">
        <f>+EC60+EB60+DY60+DV60+DS60+DP60+DM60+DL60</f>
        <v>0</v>
      </c>
      <c r="EE60" s="65" t="s">
        <v>183</v>
      </c>
      <c r="EF60" s="29"/>
      <c r="EG60" s="29">
        <f>+EF60+EC60+EB60+DY60+DV60+DS60+DP60</f>
        <v>0</v>
      </c>
      <c r="EH60" s="65" t="s">
        <v>183</v>
      </c>
      <c r="EI60" s="29"/>
      <c r="EJ60" s="29"/>
      <c r="EK60" s="29">
        <f>+EJ60+EI60+EF60+EC60+EB60+DY60+DV60+DS60</f>
        <v>0</v>
      </c>
      <c r="EL60" s="65" t="s">
        <v>183</v>
      </c>
      <c r="EM60" s="29"/>
      <c r="EN60" s="29">
        <f>+EM60+EJ60+EI60+EF60+EC60+EB60+DY60+DV60</f>
        <v>0</v>
      </c>
      <c r="EO60" s="65" t="s">
        <v>183</v>
      </c>
      <c r="EP60" s="29"/>
      <c r="EQ60" s="29"/>
      <c r="ER60" s="70"/>
      <c r="ES60" s="29"/>
      <c r="ET60" s="29"/>
      <c r="EU60" s="70"/>
      <c r="EV60" s="29"/>
      <c r="EW60" s="29"/>
      <c r="EX60" s="70"/>
      <c r="EY60" s="29"/>
      <c r="EZ60" s="29"/>
      <c r="FA60" s="29"/>
      <c r="FB60" s="70"/>
      <c r="FC60" s="29"/>
      <c r="FD60" s="29"/>
      <c r="FE60" s="29"/>
      <c r="FF60" s="30"/>
      <c r="FG60" s="29"/>
      <c r="FH60" s="29"/>
      <c r="FI60" s="30"/>
      <c r="FJ60" s="29"/>
      <c r="FK60" s="29"/>
      <c r="FL60" s="30"/>
    </row>
    <row r="61" spans="1:168" ht="15">
      <c r="A61" s="25">
        <v>28</v>
      </c>
      <c r="B61" s="1">
        <v>53</v>
      </c>
      <c r="C61" s="17" t="s">
        <v>26</v>
      </c>
      <c r="D61" s="11" t="s">
        <v>56</v>
      </c>
      <c r="E61" s="13">
        <v>400</v>
      </c>
      <c r="F61" s="13" t="s">
        <v>73</v>
      </c>
      <c r="G61" s="13">
        <v>500</v>
      </c>
      <c r="H61" s="13" t="s">
        <v>57</v>
      </c>
      <c r="I61" s="13">
        <v>350</v>
      </c>
      <c r="J61" s="11" t="s">
        <v>66</v>
      </c>
      <c r="K61" s="13">
        <v>700</v>
      </c>
      <c r="L61" s="11"/>
      <c r="M61" s="12"/>
      <c r="N61" s="6">
        <f>SUM(M61,K61,I61,G61,E61)</f>
        <v>1950</v>
      </c>
      <c r="O61" s="26">
        <v>8</v>
      </c>
      <c r="P61" s="11" t="s">
        <v>71</v>
      </c>
      <c r="Q61" s="13">
        <v>800</v>
      </c>
      <c r="R61" s="14">
        <f>SUM(Q61,M61,K61,I61,G61,E61)</f>
        <v>2750</v>
      </c>
      <c r="S61" s="23">
        <v>7</v>
      </c>
      <c r="T61" s="11" t="s">
        <v>72</v>
      </c>
      <c r="U61" s="13">
        <v>650</v>
      </c>
      <c r="V61" s="15">
        <f>SUM(U61,Q61,M61,K61,I61,G61)</f>
        <v>3000</v>
      </c>
      <c r="W61" s="19">
        <v>6</v>
      </c>
      <c r="X61" s="11" t="s">
        <v>72</v>
      </c>
      <c r="Y61" s="13">
        <v>650</v>
      </c>
      <c r="Z61" s="16">
        <f>SUM(Y61,U61,Q61,M61,K61,I61)</f>
        <v>3150</v>
      </c>
      <c r="AA61" s="21">
        <v>5</v>
      </c>
      <c r="AB61" s="11"/>
      <c r="AC61" s="13">
        <v>600</v>
      </c>
      <c r="AD61" s="4">
        <f>SUM(AC61,Y61,U61,Q61,M61,K61)</f>
        <v>3400</v>
      </c>
      <c r="AE61" s="26">
        <v>6</v>
      </c>
      <c r="AF61" s="11"/>
      <c r="AG61" s="28">
        <v>700</v>
      </c>
      <c r="AH61" s="13">
        <v>900</v>
      </c>
      <c r="AI61" s="4">
        <f>+AH61+AG61+AC61+Y61+U61+Q61+M61</f>
        <v>4300</v>
      </c>
      <c r="AJ61" s="26">
        <v>7</v>
      </c>
      <c r="AK61" s="13">
        <v>710</v>
      </c>
      <c r="AL61" s="4">
        <f>+Q61+U61+Y61+AC61+AG61+AH61+AK61</f>
        <v>5010</v>
      </c>
      <c r="AM61" s="26">
        <v>5</v>
      </c>
      <c r="AN61" s="31"/>
      <c r="AO61" s="32">
        <v>710</v>
      </c>
      <c r="AP61" s="4">
        <f>+U61+Y61+AC61+AG61+AH61+AK61+AN61+AO61</f>
        <v>4920</v>
      </c>
      <c r="AQ61" s="26">
        <v>7</v>
      </c>
      <c r="AR61" s="28">
        <v>625</v>
      </c>
      <c r="AS61" s="32">
        <v>900</v>
      </c>
      <c r="AT61" s="4">
        <f>+Y61+AC61+AG61+AH61+AK61+AN61+AO61+AR61+AS61</f>
        <v>5795</v>
      </c>
      <c r="AU61" s="26">
        <v>6</v>
      </c>
      <c r="AV61" s="31"/>
      <c r="AW61" s="32">
        <v>730</v>
      </c>
      <c r="AX61" s="4">
        <f>+AC61+AG61+AH61+AK61+AN61+AO61+AR61+AS61+AV61+AW61</f>
        <v>5875</v>
      </c>
      <c r="AY61" s="26">
        <v>5</v>
      </c>
      <c r="AZ61" s="35">
        <v>1250</v>
      </c>
      <c r="BA61" s="33">
        <v>500</v>
      </c>
      <c r="BB61" s="4">
        <f>+AG61+AH61+AK61+AN61+AO61+AR61+AS61+AV61+AW61+AZ61+BA61</f>
        <v>7025</v>
      </c>
      <c r="BC61" s="26">
        <v>5</v>
      </c>
      <c r="BD61" s="32">
        <v>700</v>
      </c>
      <c r="BE61" s="4">
        <f>+AK61+AN61+AO61+AR61+AS61+AV61+AW61+AZ61+BA61+BD61</f>
        <v>6125</v>
      </c>
      <c r="BF61" s="26">
        <v>3</v>
      </c>
      <c r="BG61" s="31"/>
      <c r="BH61" s="4">
        <f>+AN61+AO61+AR61+AS61+AV61+AW61+AZ61+BA61+BD61+BG61</f>
        <v>5415</v>
      </c>
      <c r="BI61" s="26">
        <v>6</v>
      </c>
      <c r="BJ61" s="13">
        <v>1150</v>
      </c>
      <c r="BK61" s="4">
        <f>+AR61+AS61+AV61+AW61+AZ61+BA61+BD61+BG61+BJ61</f>
        <v>5855</v>
      </c>
      <c r="BL61" s="26">
        <v>4</v>
      </c>
      <c r="BM61" s="35">
        <v>1000</v>
      </c>
      <c r="BN61" s="13">
        <v>670</v>
      </c>
      <c r="BO61" s="4">
        <f>+AV61+AW61+AZ61+BA61+BD61+BG61+BJ61+BM61+BN61</f>
        <v>6000</v>
      </c>
      <c r="BP61" s="26">
        <v>5</v>
      </c>
      <c r="BQ61" s="31"/>
      <c r="BR61" s="4">
        <f>+AZ61+BA61+BD61+BG61+BJ61+BM61+BN61+BQ61</f>
        <v>5270</v>
      </c>
      <c r="BS61" s="26">
        <v>5</v>
      </c>
      <c r="BT61" s="31"/>
      <c r="BU61" s="4">
        <f>+BT61+BQ61+BN61+BM61+BJ61+BG61+BD61</f>
        <v>3520</v>
      </c>
      <c r="BV61" s="26">
        <v>9</v>
      </c>
      <c r="BW61" s="31"/>
      <c r="BX61" s="4">
        <f>+BT61+BQ61+BN61+BM61+BJ61+BG61+BW61</f>
        <v>2820</v>
      </c>
      <c r="BY61" s="26">
        <v>10</v>
      </c>
      <c r="BZ61" s="35">
        <v>2500</v>
      </c>
      <c r="CA61" s="28">
        <v>600</v>
      </c>
      <c r="CB61" s="4">
        <f>+BJ61+BM61+BN61+BQ61+BT61+BW61+BZ61+CA61</f>
        <v>5920</v>
      </c>
      <c r="CC61" s="26">
        <v>6</v>
      </c>
      <c r="CD61" s="31"/>
      <c r="CE61" s="4">
        <f>+CD61+CA61+BZ61+BW61+BT61+BQ61+BN61+BM61</f>
        <v>4770</v>
      </c>
      <c r="CF61" s="26">
        <v>9</v>
      </c>
      <c r="CG61" s="31"/>
      <c r="CH61" s="31"/>
      <c r="CI61" s="4">
        <f>+CG61+CD61+CA61+BZ61+BT61+BQ61+BW61+CH61</f>
        <v>3100</v>
      </c>
      <c r="CJ61" s="26">
        <v>15</v>
      </c>
      <c r="CK61" s="31"/>
      <c r="CL61" s="4">
        <f>+CH61+CG61+CD61+CA61+BZ61+BW61+BT61+CK61</f>
        <v>3100</v>
      </c>
      <c r="CM61" s="26">
        <v>15</v>
      </c>
      <c r="CN61" s="31"/>
      <c r="CO61" s="31"/>
      <c r="CP61" s="4">
        <f>+CO61+CN61+CK61+CH61+CG61+CD61+CA61+BZ61+BW61</f>
        <v>3100</v>
      </c>
      <c r="CQ61" s="30">
        <v>17</v>
      </c>
      <c r="CR61" s="50">
        <v>550</v>
      </c>
      <c r="CS61" s="4">
        <f>+CR61+CO61+CN61+CK61+CH61+CG61+CD61+CA61+BZ61</f>
        <v>3650</v>
      </c>
      <c r="CT61" s="26">
        <v>15</v>
      </c>
      <c r="CU61" s="31"/>
      <c r="CV61" s="4">
        <f>+CU61+CR61+CO61+CN61+CK61+CH61+CG61+CD61</f>
        <v>550</v>
      </c>
      <c r="CW61" s="30">
        <v>33</v>
      </c>
      <c r="CX61" s="31"/>
      <c r="CY61" s="4">
        <f>+CX61+CU61+CR61+CO61+CN61+CK61+CH61+CG61</f>
        <v>550</v>
      </c>
      <c r="CZ61" s="30">
        <v>31</v>
      </c>
      <c r="DA61" s="35">
        <v>350</v>
      </c>
      <c r="DB61" s="31"/>
      <c r="DC61" s="4">
        <f>+DB61+DA61+CX61+CU61+CR61+CO61+CN61+CK61</f>
        <v>900</v>
      </c>
      <c r="DD61" s="30">
        <v>25</v>
      </c>
      <c r="DE61" s="31"/>
      <c r="DF61" s="4">
        <f>+DE61+DB61+DA61+CX61+CU61+CR61+CO61+CN61</f>
        <v>900</v>
      </c>
      <c r="DG61" s="30">
        <v>24</v>
      </c>
      <c r="DH61" s="31"/>
      <c r="DI61" s="31"/>
      <c r="DJ61" s="4">
        <f>+DI61+DH61+DE61+DB61+DA61+CX61+CU61+CR61</f>
        <v>900</v>
      </c>
      <c r="DK61" s="30">
        <v>23</v>
      </c>
      <c r="DL61" s="66"/>
      <c r="DM61" s="31"/>
      <c r="DN61" s="4">
        <f>+DM61+DL61+DI61+DH61+DE61+DB61+DA61+CX61+CU61</f>
        <v>350</v>
      </c>
      <c r="DO61" s="30">
        <v>27</v>
      </c>
      <c r="DP61" s="31"/>
      <c r="DQ61" s="4">
        <f>+DP61+DM61+DL61+DI61+DH61+DE61+DB61+DA61+CX61</f>
        <v>350</v>
      </c>
      <c r="DR61" s="30">
        <v>27</v>
      </c>
      <c r="DS61" s="31"/>
      <c r="DT61" s="4">
        <f>+DS61+DP61+DM61+DL61+DI61+DH61+DE61+DB61+DA61</f>
        <v>350</v>
      </c>
      <c r="DU61" s="30">
        <v>27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66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66"/>
      <c r="EJ61" s="31"/>
      <c r="EK61" s="4">
        <f>+EJ61+EI61+EF61+EC61+EB61+DY61+DV61+DS61</f>
        <v>0</v>
      </c>
      <c r="EL61" s="30" t="s">
        <v>97</v>
      </c>
      <c r="EM61" s="31"/>
      <c r="EN61" s="4">
        <f>+EM61+EJ61+EI61+EF61+EC61+EB61+DY61+DV61</f>
        <v>0</v>
      </c>
      <c r="EO61" s="30" t="s">
        <v>97</v>
      </c>
      <c r="EP61" s="31"/>
      <c r="EQ61" s="4"/>
      <c r="ER61" s="30"/>
      <c r="ES61" s="72"/>
      <c r="ET61" s="4"/>
      <c r="EU61" s="30"/>
      <c r="EV61" s="72"/>
      <c r="EW61" s="4"/>
      <c r="EX61" s="30"/>
      <c r="EY61" s="75"/>
      <c r="EZ61" s="72"/>
      <c r="FA61" s="4"/>
      <c r="FB61" s="30"/>
      <c r="FC61" s="75"/>
      <c r="FD61" s="72"/>
      <c r="FE61" s="4"/>
      <c r="FF61" s="30"/>
      <c r="FG61" s="72"/>
      <c r="FH61" s="4"/>
      <c r="FI61" s="30"/>
      <c r="FJ61" s="72"/>
      <c r="FK61" s="4"/>
      <c r="FL61" s="30"/>
    </row>
    <row r="62" spans="1:168" ht="15">
      <c r="A62" s="25">
        <v>56</v>
      </c>
      <c r="B62" s="1">
        <v>36</v>
      </c>
      <c r="C62" s="17"/>
      <c r="D62" s="39"/>
      <c r="E62" s="40"/>
      <c r="F62" s="39"/>
      <c r="G62" s="41"/>
      <c r="H62" s="39"/>
      <c r="I62" s="41"/>
      <c r="J62" s="39"/>
      <c r="K62" s="41"/>
      <c r="L62" s="39"/>
      <c r="M62" s="41"/>
      <c r="N62" s="42"/>
      <c r="O62" s="42"/>
      <c r="P62" s="39"/>
      <c r="Q62" s="41"/>
      <c r="R62" s="43"/>
      <c r="S62" s="43"/>
      <c r="T62" s="39"/>
      <c r="U62" s="41"/>
      <c r="V62" s="44"/>
      <c r="W62" s="44"/>
      <c r="X62" s="39"/>
      <c r="Y62" s="41"/>
      <c r="Z62" s="45"/>
      <c r="AA62" s="45"/>
      <c r="AB62" s="39"/>
      <c r="AC62" s="41"/>
      <c r="AD62" s="46"/>
      <c r="AE62" s="42"/>
      <c r="AF62" s="39"/>
      <c r="AG62" s="41"/>
      <c r="AH62" s="41"/>
      <c r="AI62" s="46"/>
      <c r="AJ62" s="42"/>
      <c r="AK62" s="41"/>
      <c r="AL62" s="46"/>
      <c r="AM62" s="42"/>
      <c r="AN62" s="47"/>
      <c r="AO62" s="47"/>
      <c r="AP62" s="46"/>
      <c r="AQ62" s="42"/>
      <c r="AR62" s="47"/>
      <c r="AS62" s="47"/>
      <c r="AT62" s="46"/>
      <c r="AU62" s="42"/>
      <c r="AV62" s="47"/>
      <c r="AW62" s="47"/>
      <c r="AX62" s="46"/>
      <c r="AY62" s="42"/>
      <c r="AZ62" s="47"/>
      <c r="BA62" s="47"/>
      <c r="BB62" s="46"/>
      <c r="BC62" s="42"/>
      <c r="BD62" s="47"/>
      <c r="BE62" s="46"/>
      <c r="BF62" s="42"/>
      <c r="BG62" s="47"/>
      <c r="BH62" s="46"/>
      <c r="BI62" s="42"/>
      <c r="BJ62" s="47"/>
      <c r="BK62" s="4">
        <f>+AR62+AS62+AV62+AW62+AZ62+BA62+BD62+BG62+BJ62</f>
        <v>0</v>
      </c>
      <c r="BL62" s="30" t="s">
        <v>97</v>
      </c>
      <c r="BM62" s="31"/>
      <c r="BN62" s="31"/>
      <c r="BO62" s="4">
        <f>+AV62+AW62+AZ62+BA62+BD62+BG62+BJ62+BM62+BN62</f>
        <v>0</v>
      </c>
      <c r="BP62" s="30" t="s">
        <v>97</v>
      </c>
      <c r="BQ62" s="31"/>
      <c r="BR62" s="4">
        <f>+AZ62+BA62+BD62+BG62+BJ62+BM62+BN62+BQ62</f>
        <v>0</v>
      </c>
      <c r="BS62" s="30" t="s">
        <v>97</v>
      </c>
      <c r="BT62" s="31"/>
      <c r="BU62" s="4">
        <f>+BT62+BQ62+BN62+BM62+BJ62+BG62+BD62</f>
        <v>0</v>
      </c>
      <c r="BV62" s="30" t="s">
        <v>97</v>
      </c>
      <c r="BW62" s="31"/>
      <c r="BX62" s="4">
        <f>+BT62+BQ62+BN62+BM62+BJ62+BG62+BW62</f>
        <v>0</v>
      </c>
      <c r="BY62" s="30" t="s">
        <v>97</v>
      </c>
      <c r="BZ62" s="31"/>
      <c r="CA62" s="34">
        <v>800</v>
      </c>
      <c r="CB62" s="4">
        <f>+BJ62+BM62+BN62+BQ62+BT62+BW62+BZ62+CA62</f>
        <v>800</v>
      </c>
      <c r="CC62" s="30">
        <v>33</v>
      </c>
      <c r="CD62" s="32">
        <v>800</v>
      </c>
      <c r="CE62" s="4">
        <f>+CD62+CA62+BZ62+BW62+BT62+BQ62+BN62+BM62</f>
        <v>1600</v>
      </c>
      <c r="CF62" s="30">
        <v>25</v>
      </c>
      <c r="CG62" s="13">
        <v>400</v>
      </c>
      <c r="CH62" s="31"/>
      <c r="CI62" s="4">
        <f>+CG62+CD62+CA62+BZ62+BT62+BQ62+BW62+CH62</f>
        <v>2000</v>
      </c>
      <c r="CJ62" s="30">
        <v>23</v>
      </c>
      <c r="CK62" s="32">
        <v>700</v>
      </c>
      <c r="CL62" s="4">
        <f>+CH62+CG62+CD62+CA62+BZ62+BW62+BT62+CK62</f>
        <v>2700</v>
      </c>
      <c r="CM62" s="30">
        <v>20</v>
      </c>
      <c r="CN62" s="35">
        <v>350</v>
      </c>
      <c r="CO62" s="32">
        <v>400</v>
      </c>
      <c r="CP62" s="4">
        <f>+CO62+CN62+CK62+CH62+CG62+CD62+CA62+BZ62+BW62</f>
        <v>3450</v>
      </c>
      <c r="CQ62" s="26">
        <v>14</v>
      </c>
      <c r="CR62" s="34">
        <v>550</v>
      </c>
      <c r="CS62" s="4">
        <f>+CR62+CO62+CN62+CK62+CH62+CG62+CD62+CA62+BZ62</f>
        <v>4000</v>
      </c>
      <c r="CT62" s="26">
        <v>13</v>
      </c>
      <c r="CU62" s="57"/>
      <c r="CV62" s="4">
        <f>+CU62+CR62+CO62+CN62+CK62+CH62+CG62+CD62</f>
        <v>3200</v>
      </c>
      <c r="CW62" s="26">
        <v>13</v>
      </c>
      <c r="CX62" s="57"/>
      <c r="CY62" s="4">
        <f>+CX62+CU62+CR62+CO62+CN62+CK62+CH62+CG62</f>
        <v>2400</v>
      </c>
      <c r="CZ62" s="30">
        <v>17</v>
      </c>
      <c r="DA62" s="31"/>
      <c r="DB62" s="31"/>
      <c r="DC62" s="4">
        <f>+DB62+DA62+CX62+CU62+CR62+CO62+CN62+CK62</f>
        <v>2000</v>
      </c>
      <c r="DD62" s="30">
        <v>19</v>
      </c>
      <c r="DE62" s="31"/>
      <c r="DF62" s="4">
        <f>+DE62+DB62+DA62+CX62+CU62+CR62+CO62+CN62</f>
        <v>1300</v>
      </c>
      <c r="DG62" s="30">
        <v>22</v>
      </c>
      <c r="DH62" s="31"/>
      <c r="DI62" s="31"/>
      <c r="DJ62" s="4">
        <f>+DI62+DH62+DE62+DB62+DA62+CX62+CU62+CR62</f>
        <v>550</v>
      </c>
      <c r="DK62" s="30">
        <v>25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  <c r="EM62" s="31"/>
      <c r="EN62" s="4">
        <f>+EM62+EJ62+EI62+EF62+EC62+EB62+DY62+DV62</f>
        <v>0</v>
      </c>
      <c r="EO62" s="30" t="s">
        <v>97</v>
      </c>
      <c r="EP62" s="31"/>
      <c r="EQ62" s="4"/>
      <c r="ER62" s="30"/>
      <c r="ES62" s="72"/>
      <c r="ET62" s="4"/>
      <c r="EU62" s="30"/>
      <c r="EV62" s="72"/>
      <c r="EW62" s="4"/>
      <c r="EX62" s="30"/>
      <c r="EY62" s="72"/>
      <c r="EZ62" s="72"/>
      <c r="FA62" s="4"/>
      <c r="FB62" s="30"/>
      <c r="FC62" s="72"/>
      <c r="FD62" s="72"/>
      <c r="FE62" s="4"/>
      <c r="FF62" s="30"/>
      <c r="FG62" s="72"/>
      <c r="FH62" s="4"/>
      <c r="FI62" s="30"/>
      <c r="FJ62" s="72"/>
      <c r="FK62" s="4"/>
      <c r="FL62" s="30"/>
    </row>
    <row r="63" spans="1:168" ht="15">
      <c r="A63" s="25">
        <v>47</v>
      </c>
      <c r="B63" s="1">
        <v>3</v>
      </c>
      <c r="C63" s="17" t="s">
        <v>110</v>
      </c>
      <c r="D63" s="11" t="s">
        <v>63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>SUM(M63,K63,I63,G63,E63)</f>
        <v>0</v>
      </c>
      <c r="O63" s="6" t="s">
        <v>97</v>
      </c>
      <c r="P63" s="11"/>
      <c r="Q63" s="12"/>
      <c r="R63" s="14">
        <f>SUM(Q63,M63,K63,I63,G63,E63)</f>
        <v>0</v>
      </c>
      <c r="S63" s="24" t="s">
        <v>97</v>
      </c>
      <c r="T63" s="11"/>
      <c r="U63" s="12"/>
      <c r="V63" s="15">
        <f>SUM(U63,Q63,M63,K63,I63,G63)</f>
        <v>0</v>
      </c>
      <c r="W63" s="20" t="s">
        <v>97</v>
      </c>
      <c r="X63" s="11"/>
      <c r="Y63" s="12"/>
      <c r="Z63" s="16">
        <f>SUM(Y63,U63,Q63,M63,K63,I63)</f>
        <v>0</v>
      </c>
      <c r="AA63" s="22" t="s">
        <v>97</v>
      </c>
      <c r="AB63" s="11"/>
      <c r="AC63" s="12"/>
      <c r="AD63" s="4">
        <f>MAX(AC63,Y63,U63,Q63,M63,K63)</f>
        <v>0</v>
      </c>
      <c r="AE63" s="6" t="s">
        <v>97</v>
      </c>
      <c r="AF63" s="11"/>
      <c r="AG63" s="12"/>
      <c r="AH63" s="13">
        <v>70</v>
      </c>
      <c r="AI63" s="4">
        <f>+AH63+AG63+AC63+Y63+U63+Q63+M63</f>
        <v>70</v>
      </c>
      <c r="AJ63" s="6">
        <v>45</v>
      </c>
      <c r="AK63" s="13">
        <v>90</v>
      </c>
      <c r="AL63" s="4">
        <f>+Q63+U63+Y63+AC63+AG63+AH63+AK63</f>
        <v>160</v>
      </c>
      <c r="AM63" s="30">
        <v>42</v>
      </c>
      <c r="AN63" s="31"/>
      <c r="AO63" s="32">
        <v>130</v>
      </c>
      <c r="AP63" s="4">
        <f>+U63+Y63+AC63+AG63+AH63+AK63+AN63+AO63</f>
        <v>290</v>
      </c>
      <c r="AQ63" s="30">
        <v>42</v>
      </c>
      <c r="AR63" s="31"/>
      <c r="AS63" s="31"/>
      <c r="AT63" s="4">
        <f>+Y63+AC63+AG63+AH63+AK63+AN63+AO63+AR63+AS63</f>
        <v>290</v>
      </c>
      <c r="AU63" s="30">
        <v>42</v>
      </c>
      <c r="AV63" s="31"/>
      <c r="AW63" s="31"/>
      <c r="AX63" s="4">
        <f>+AC63+AG63+AH63+AK63+AN63+AO63+AR63+AS63+AV63+AW63</f>
        <v>290</v>
      </c>
      <c r="AY63" s="30">
        <v>44</v>
      </c>
      <c r="AZ63" s="31"/>
      <c r="BA63" s="31"/>
      <c r="BB63" s="4">
        <f>+AG63+AH63+AK63+AN63+AO63+AR63+AS63+AV63+AW63+AZ63+BA63</f>
        <v>290</v>
      </c>
      <c r="BC63" s="30">
        <v>52</v>
      </c>
      <c r="BD63" s="31"/>
      <c r="BE63" s="4">
        <f>+AK63+AN63+AO63+AR63+AS63+AV63+AW63+AZ63+BA63+BD63</f>
        <v>220</v>
      </c>
      <c r="BF63" s="30">
        <v>48</v>
      </c>
      <c r="BG63" s="31"/>
      <c r="BH63" s="4">
        <f>+AN63+AO63+AR63+AS63+AV63+AW63+AZ63+BA63+BD63+BG63</f>
        <v>130</v>
      </c>
      <c r="BI63" s="30">
        <v>50</v>
      </c>
      <c r="BJ63" s="31"/>
      <c r="BK63" s="4">
        <f>+AR63+AS63+AV63+AW63+AZ63+BA63+BD63+BG63+BJ63</f>
        <v>0</v>
      </c>
      <c r="BL63" s="30" t="s">
        <v>97</v>
      </c>
      <c r="BM63" s="31"/>
      <c r="BN63" s="31"/>
      <c r="BO63" s="4">
        <f>+AV63+AW63+AZ63+BA63+BD63+BG63+BJ63+BM63+BN63</f>
        <v>0</v>
      </c>
      <c r="BP63" s="30" t="s">
        <v>97</v>
      </c>
      <c r="BQ63" s="31"/>
      <c r="BR63" s="4">
        <f>+AZ63+BA63+BD63+BG63+BJ63+BM63+BN63+BQ63</f>
        <v>0</v>
      </c>
      <c r="BS63" s="30" t="s">
        <v>97</v>
      </c>
      <c r="BT63" s="31"/>
      <c r="BU63" s="4">
        <f>+BT63+BQ63+BN63+BM63+BJ63+BG63+BD63</f>
        <v>0</v>
      </c>
      <c r="BV63" s="30" t="s">
        <v>97</v>
      </c>
      <c r="BW63" s="31"/>
      <c r="BX63" s="4">
        <f>+BT63+BQ63+BN63+BM63+BJ63+BG63+BW63</f>
        <v>0</v>
      </c>
      <c r="BY63" s="30" t="s">
        <v>97</v>
      </c>
      <c r="BZ63" s="31"/>
      <c r="CA63" s="31"/>
      <c r="CB63" s="4">
        <f>+BJ63+BM63+BN63+BQ63+BT63+BW63+BZ63+CA63</f>
        <v>0</v>
      </c>
      <c r="CC63" s="30" t="s">
        <v>97</v>
      </c>
      <c r="CD63" s="31"/>
      <c r="CE63" s="4">
        <f>+CD63+CA63+BZ63+BW63+BT63+BQ63+BN63+BM63</f>
        <v>0</v>
      </c>
      <c r="CF63" s="30" t="s">
        <v>97</v>
      </c>
      <c r="CG63" s="31"/>
      <c r="CH63" s="31"/>
      <c r="CI63" s="4">
        <f>+CG63+CD63+CA63+BZ63+BT63+BQ63+BW63+CH63</f>
        <v>0</v>
      </c>
      <c r="CJ63" s="30" t="s">
        <v>97</v>
      </c>
      <c r="CK63" s="31"/>
      <c r="CL63" s="4">
        <f>+CH63+CG63+CD63+CA63+BZ63+BW63+BT63+CK63</f>
        <v>0</v>
      </c>
      <c r="CM63" s="30" t="s">
        <v>97</v>
      </c>
      <c r="CN63" s="31"/>
      <c r="CO63" s="28">
        <v>150</v>
      </c>
      <c r="CP63" s="4">
        <f>+CO63+CN63+CK63+CH63+CG63+CD63+CA63+BZ63+BW63</f>
        <v>150</v>
      </c>
      <c r="CQ63" s="30">
        <v>44</v>
      </c>
      <c r="CR63" s="32">
        <v>300</v>
      </c>
      <c r="CS63" s="4">
        <f>+CR63+CO63+CN63+CK63+CH63+CG63+CD63+CA63+BZ63</f>
        <v>450</v>
      </c>
      <c r="CT63" s="30">
        <v>39</v>
      </c>
      <c r="CU63" s="31"/>
      <c r="CV63" s="4">
        <f>+CU63+CR63+CO63+CN63+CK63+CH63+CG63+CD63</f>
        <v>450</v>
      </c>
      <c r="CW63" s="30">
        <v>34</v>
      </c>
      <c r="CX63" s="31"/>
      <c r="CY63" s="4">
        <f>+CX63+CU63+CR63+CO63+CN63+CK63+CH63+CG63</f>
        <v>450</v>
      </c>
      <c r="CZ63" s="30">
        <v>34</v>
      </c>
      <c r="DA63" s="31"/>
      <c r="DB63" s="31"/>
      <c r="DC63" s="4">
        <f>+DB63+DA63+CX63+CU63+CR63+CO63+CN63+CK63</f>
        <v>450</v>
      </c>
      <c r="DD63" s="30">
        <v>30</v>
      </c>
      <c r="DE63" s="31"/>
      <c r="DF63" s="4">
        <f>+DE63+DB63+DA63+CX63+CU63+CR63+CO63+CN63</f>
        <v>450</v>
      </c>
      <c r="DG63" s="30">
        <v>28</v>
      </c>
      <c r="DH63" s="31"/>
      <c r="DI63" s="31"/>
      <c r="DJ63" s="4">
        <f>+DI63+DH63+DE63+DB63+DA63+CX63+CU63+CR63</f>
        <v>300</v>
      </c>
      <c r="DK63" s="30">
        <v>29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  <c r="EM63" s="31"/>
      <c r="EN63" s="4">
        <f>+EM63+EJ63+EI63+EF63+EC63+EB63+DY63+DV63</f>
        <v>0</v>
      </c>
      <c r="EO63" s="30" t="s">
        <v>97</v>
      </c>
      <c r="EP63" s="31"/>
      <c r="EQ63" s="4"/>
      <c r="ER63" s="30"/>
      <c r="ES63" s="72"/>
      <c r="ET63" s="4"/>
      <c r="EU63" s="30"/>
      <c r="EV63" s="72"/>
      <c r="EW63" s="4"/>
      <c r="EX63" s="30"/>
      <c r="EY63" s="72"/>
      <c r="EZ63" s="72"/>
      <c r="FA63" s="4"/>
      <c r="FB63" s="30"/>
      <c r="FC63" s="72"/>
      <c r="FD63" s="72"/>
      <c r="FE63" s="4"/>
      <c r="FF63" s="30"/>
      <c r="FG63" s="72"/>
      <c r="FH63" s="4"/>
      <c r="FI63" s="30"/>
      <c r="FJ63" s="72"/>
      <c r="FK63" s="4"/>
      <c r="FL63" s="30"/>
    </row>
    <row r="64" spans="1:168" ht="15">
      <c r="A64" s="25">
        <v>54</v>
      </c>
      <c r="B64" s="1">
        <v>35</v>
      </c>
      <c r="C64" s="17" t="s">
        <v>43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0</v>
      </c>
      <c r="O64" s="6" t="s">
        <v>97</v>
      </c>
      <c r="P64" s="11" t="s">
        <v>84</v>
      </c>
      <c r="Q64" s="13">
        <v>500</v>
      </c>
      <c r="R64" s="14">
        <f>SUM(Q64,M64,K64,I64,G64,E64)</f>
        <v>500</v>
      </c>
      <c r="S64" s="24">
        <v>27</v>
      </c>
      <c r="T64" s="11"/>
      <c r="U64" s="12"/>
      <c r="V64" s="15">
        <f>SUM(U64,Q64,M64,K64,I64,G64)</f>
        <v>500</v>
      </c>
      <c r="W64" s="20">
        <v>29</v>
      </c>
      <c r="X64" s="11"/>
      <c r="Y64" s="12"/>
      <c r="Z64" s="16">
        <f>SUM(Y64,U64,Q64,M64,K64,I64)</f>
        <v>500</v>
      </c>
      <c r="AA64" s="22">
        <v>28</v>
      </c>
      <c r="AB64" s="11"/>
      <c r="AC64" s="12"/>
      <c r="AD64" s="4">
        <f>SUM(AC64,Y64,U64,Q64,M64,K64)</f>
        <v>500</v>
      </c>
      <c r="AE64" s="6">
        <v>28</v>
      </c>
      <c r="AF64" s="11"/>
      <c r="AG64" s="12"/>
      <c r="AH64" s="12"/>
      <c r="AI64" s="4">
        <f>+AH64+AG64+AC64+Y64+U64+Q64+M64</f>
        <v>500</v>
      </c>
      <c r="AJ64" s="6">
        <v>33</v>
      </c>
      <c r="AK64" s="12"/>
      <c r="AL64" s="4">
        <f>+Q64+U64+Y64+AC64+AG64+AH64+AK64</f>
        <v>500</v>
      </c>
      <c r="AM64" s="30">
        <v>34</v>
      </c>
      <c r="AN64" s="31"/>
      <c r="AO64" s="31"/>
      <c r="AP64" s="4">
        <f>+U64+Y64+AC64+AG64+AH64+AK64+AN64+AO64</f>
        <v>0</v>
      </c>
      <c r="AQ64" s="6" t="s">
        <v>97</v>
      </c>
      <c r="AR64" s="31"/>
      <c r="AS64" s="31"/>
      <c r="AT64" s="4">
        <f>+Y64+AC64+AG64+AH64+AK64+AN64+AO64+AR64+AS64</f>
        <v>0</v>
      </c>
      <c r="AU64" s="6" t="s">
        <v>97</v>
      </c>
      <c r="AV64" s="31"/>
      <c r="AW64" s="31"/>
      <c r="AX64" s="4">
        <f>+AC64+AG64+AH64+AK64+AN64+AO64+AR64+AS64+AV64+AW64</f>
        <v>0</v>
      </c>
      <c r="AY64" s="6" t="s">
        <v>97</v>
      </c>
      <c r="AZ64" s="31"/>
      <c r="BA64" s="31"/>
      <c r="BB64" s="4">
        <f>+AG64+AH64+AK64+AN64+AO64+AR64+AS64+AV64+AW64+AZ64+BA64</f>
        <v>0</v>
      </c>
      <c r="BC64" s="6" t="s">
        <v>97</v>
      </c>
      <c r="BD64" s="31"/>
      <c r="BE64" s="4">
        <f>+AK64+AN64+AO64+AR64+AS64+AV64+AW64+AZ64+BA64+BD64</f>
        <v>0</v>
      </c>
      <c r="BF64" s="30" t="s">
        <v>97</v>
      </c>
      <c r="BG64" s="31"/>
      <c r="BH64" s="4">
        <f>+AN64+AO64+AR64+AS64+AV64+AW64+AZ64+BA64+BD64+BG64</f>
        <v>0</v>
      </c>
      <c r="BI64" s="30" t="s">
        <v>97</v>
      </c>
      <c r="BJ64" s="31"/>
      <c r="BK64" s="4">
        <f>+AR64+AS64+AV64+AW64+AZ64+BA64+BD64+BG64+BJ64</f>
        <v>0</v>
      </c>
      <c r="BL64" s="30" t="s">
        <v>97</v>
      </c>
      <c r="BM64" s="31"/>
      <c r="BN64" s="31"/>
      <c r="BO64" s="4">
        <f>+AV64+AW64+AZ64+BA64+BD64+BG64+BJ64+BM64+BN64</f>
        <v>0</v>
      </c>
      <c r="BP64" s="30" t="s">
        <v>97</v>
      </c>
      <c r="BQ64" s="31"/>
      <c r="BR64" s="4">
        <f>+AZ64+BA64+BD64+BG64+BJ64+BM64+BN64+BQ64</f>
        <v>0</v>
      </c>
      <c r="BS64" s="30" t="s">
        <v>97</v>
      </c>
      <c r="BT64" s="31"/>
      <c r="BU64" s="4">
        <f>+BT64+BQ64+BN64+BM64+BJ64+BG64+BD64</f>
        <v>0</v>
      </c>
      <c r="BV64" s="30" t="s">
        <v>97</v>
      </c>
      <c r="BW64" s="31"/>
      <c r="BX64" s="4">
        <f>+BT64+BQ64+BN64+BM64+BJ64+BG64+BW64</f>
        <v>0</v>
      </c>
      <c r="BY64" s="30" t="s">
        <v>97</v>
      </c>
      <c r="BZ64" s="31"/>
      <c r="CA64" s="31"/>
      <c r="CB64" s="4">
        <f>+BJ64+BM64+BN64+BQ64+BT64+BW64+BZ64+CA64</f>
        <v>0</v>
      </c>
      <c r="CC64" s="30" t="s">
        <v>97</v>
      </c>
      <c r="CD64" s="31"/>
      <c r="CE64" s="4">
        <f>+CD64+CA64+BZ64+BW64+BT64+BQ64+BN64+BM64</f>
        <v>0</v>
      </c>
      <c r="CF64" s="30" t="s">
        <v>97</v>
      </c>
      <c r="CG64" s="34">
        <v>1300</v>
      </c>
      <c r="CH64" s="35">
        <v>800</v>
      </c>
      <c r="CI64" s="4">
        <f>+CG64+CD64+CA64+BZ64+BT64+BQ64+BW64+CH64</f>
        <v>2100</v>
      </c>
      <c r="CJ64" s="30">
        <v>21</v>
      </c>
      <c r="CK64" s="34">
        <v>1400</v>
      </c>
      <c r="CL64" s="4">
        <f>+CH64+CG64+CD64+CA64+BZ64+BW64+BT64+CK64</f>
        <v>3500</v>
      </c>
      <c r="CM64" s="26">
        <v>14</v>
      </c>
      <c r="CN64" s="35">
        <v>1250</v>
      </c>
      <c r="CO64" s="55"/>
      <c r="CP64" s="4">
        <f>+CO64+CN64+CK64+CH64+CG64+CD64+CA64+BZ64+BW64</f>
        <v>4750</v>
      </c>
      <c r="CQ64" s="26">
        <v>11</v>
      </c>
      <c r="CR64" s="56"/>
      <c r="CS64" s="4">
        <f>+CR64+CO64+CN64+CK64+CH64+CG64+CD64+CA64+BZ64</f>
        <v>4750</v>
      </c>
      <c r="CT64" s="26">
        <v>11</v>
      </c>
      <c r="CU64" s="56"/>
      <c r="CV64" s="4">
        <f>+CU64+CR64+CO64+CN64+CK64+CH64+CG64+CD64</f>
        <v>4750</v>
      </c>
      <c r="CW64" s="26">
        <v>5</v>
      </c>
      <c r="CX64" s="56"/>
      <c r="CY64" s="4">
        <f>+CX64+CU64+CR64+CO64+CN64+CK64+CH64+CG64</f>
        <v>4750</v>
      </c>
      <c r="CZ64" s="26">
        <v>7</v>
      </c>
      <c r="DA64" s="31"/>
      <c r="DB64" s="56"/>
      <c r="DC64" s="4">
        <f>+DB64+DA64+CX64+CU64+CR64+CO64+CN64+CK64</f>
        <v>2650</v>
      </c>
      <c r="DD64" s="26">
        <v>13</v>
      </c>
      <c r="DE64" s="56"/>
      <c r="DF64" s="4">
        <f>+DE64+DB64+DA64+CX64+CU64+CR64+CO64+CN64</f>
        <v>1250</v>
      </c>
      <c r="DG64" s="30">
        <v>23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  <c r="EM64" s="31"/>
      <c r="EN64" s="4">
        <f>+EM64+EJ64+EI64+EF64+EC64+EB64+DY64+DV64</f>
        <v>0</v>
      </c>
      <c r="EO64" s="30" t="s">
        <v>97</v>
      </c>
      <c r="EP64" s="31"/>
      <c r="EQ64" s="4"/>
      <c r="ER64" s="30"/>
      <c r="ES64" s="72"/>
      <c r="ET64" s="4"/>
      <c r="EU64" s="30"/>
      <c r="EV64" s="72"/>
      <c r="EW64" s="4"/>
      <c r="EX64" s="30"/>
      <c r="EY64" s="72"/>
      <c r="EZ64" s="72"/>
      <c r="FA64" s="4"/>
      <c r="FB64" s="30"/>
      <c r="FC64" s="72"/>
      <c r="FD64" s="72"/>
      <c r="FE64" s="4"/>
      <c r="FF64" s="30"/>
      <c r="FG64" s="72"/>
      <c r="FH64" s="4"/>
      <c r="FI64" s="30"/>
      <c r="FJ64" s="72"/>
      <c r="FK64" s="4"/>
      <c r="FL64" s="30"/>
    </row>
    <row r="65" spans="1:168" ht="15">
      <c r="A65" s="25">
        <v>53</v>
      </c>
      <c r="B65" s="1">
        <v>9</v>
      </c>
      <c r="C65" s="17" t="s">
        <v>167</v>
      </c>
      <c r="D65" s="11" t="s">
        <v>61</v>
      </c>
      <c r="E65" s="13">
        <v>150</v>
      </c>
      <c r="F65" s="11"/>
      <c r="G65" s="12"/>
      <c r="H65" s="11"/>
      <c r="I65" s="12"/>
      <c r="J65" s="11"/>
      <c r="K65" s="12"/>
      <c r="L65" s="11"/>
      <c r="M65" s="12"/>
      <c r="N65" s="6">
        <f>SUM(M65,K65,I65,G65,E65)</f>
        <v>150</v>
      </c>
      <c r="O65" s="6">
        <v>36</v>
      </c>
      <c r="P65" s="11"/>
      <c r="Q65" s="12"/>
      <c r="R65" s="14">
        <f>SUM(Q65,M65,K65,I65,G65,E65)</f>
        <v>150</v>
      </c>
      <c r="S65" s="24">
        <v>41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>+AH65+AG65+AC65+Y65+U65+Q65+M65</f>
        <v>0</v>
      </c>
      <c r="AJ65" s="6" t="s">
        <v>97</v>
      </c>
      <c r="AK65" s="12"/>
      <c r="AL65" s="4">
        <f>+Q65+U65+Y65+AC65+AG65+AH65+AK65</f>
        <v>0</v>
      </c>
      <c r="AM65" s="30" t="s">
        <v>97</v>
      </c>
      <c r="AN65" s="31"/>
      <c r="AO65" s="31"/>
      <c r="AP65" s="4">
        <f>+U65+Y65+AC65+AG65+AH65+AK65+AN65+AO65</f>
        <v>0</v>
      </c>
      <c r="AQ65" s="6" t="s">
        <v>97</v>
      </c>
      <c r="AR65" s="31"/>
      <c r="AS65" s="31"/>
      <c r="AT65" s="4">
        <f>+Y65+AC65+AG65+AH65+AK65+AN65+AO65+AR65+AS65</f>
        <v>0</v>
      </c>
      <c r="AU65" s="6" t="s">
        <v>97</v>
      </c>
      <c r="AV65" s="31"/>
      <c r="AW65" s="31"/>
      <c r="AX65" s="4">
        <f>+AC65+AG65+AH65+AK65+AN65+AO65+AR65+AS65+AV65+AW65</f>
        <v>0</v>
      </c>
      <c r="AY65" s="6" t="s">
        <v>97</v>
      </c>
      <c r="AZ65" s="31"/>
      <c r="BA65" s="31"/>
      <c r="BB65" s="4">
        <f>+AG65+AH65+AK65+AN65+AO65+AR65+AS65+AV65+AW65+AZ65+BA65</f>
        <v>0</v>
      </c>
      <c r="BC65" s="6" t="s">
        <v>97</v>
      </c>
      <c r="BD65" s="31"/>
      <c r="BE65" s="4">
        <f>+AK65+AN65+AO65+AR65+AS65+AV65+AW65+AZ65+BA65+BD65</f>
        <v>0</v>
      </c>
      <c r="BF65" s="30" t="s">
        <v>97</v>
      </c>
      <c r="BG65" s="31"/>
      <c r="BH65" s="4"/>
      <c r="BI65" s="30"/>
      <c r="BJ65" s="31"/>
      <c r="BK65" s="4"/>
      <c r="BL65" s="30"/>
      <c r="BM65" s="31"/>
      <c r="BN65" s="31"/>
      <c r="BO65" s="4"/>
      <c r="BP65" s="30"/>
      <c r="BQ65" s="31"/>
      <c r="BR65" s="4">
        <f>+AZ65+BA65+BD65+BG65+BJ65+BM65+BN65+BQ65</f>
        <v>0</v>
      </c>
      <c r="BS65" s="30" t="s">
        <v>97</v>
      </c>
      <c r="BT65" s="31"/>
      <c r="BU65" s="4">
        <f>+BT65+BQ65+BN65+BM65+BJ65+BG65+BD65</f>
        <v>0</v>
      </c>
      <c r="BV65" s="30" t="s">
        <v>97</v>
      </c>
      <c r="BW65" s="31"/>
      <c r="BX65" s="4">
        <f>+BT65+BQ65+BN65+BM65+BJ65+BG65+BW65</f>
        <v>0</v>
      </c>
      <c r="BY65" s="30" t="s">
        <v>97</v>
      </c>
      <c r="BZ65" s="31"/>
      <c r="CA65" s="31"/>
      <c r="CB65" s="4">
        <f>+BJ65+BM65+BN65+BQ65+BT65+BW65+BZ65+CA65</f>
        <v>0</v>
      </c>
      <c r="CC65" s="30" t="s">
        <v>97</v>
      </c>
      <c r="CD65" s="31"/>
      <c r="CE65" s="4">
        <f>+CA65+BX65+BU65+BT65+BQ65+BN65+CD65</f>
        <v>0</v>
      </c>
      <c r="CF65" s="30" t="s">
        <v>97</v>
      </c>
      <c r="CG65" s="32">
        <v>450</v>
      </c>
      <c r="CH65" s="31"/>
      <c r="CI65" s="4">
        <f>+CG65+CD65+CA65+BZ65+BT65+BQ65+BW65+CH65</f>
        <v>450</v>
      </c>
      <c r="CJ65" s="30">
        <v>36</v>
      </c>
      <c r="CK65" s="28">
        <v>450</v>
      </c>
      <c r="CL65" s="4">
        <f>+CH65+CG65+CD65+CA65+BZ65+BW65+BT65+CK65</f>
        <v>900</v>
      </c>
      <c r="CM65" s="30">
        <v>31</v>
      </c>
      <c r="CN65" s="35">
        <v>350</v>
      </c>
      <c r="CO65" s="31"/>
      <c r="CP65" s="4">
        <f>+CO65+CN65+CK65+CH65+CG65+CD65+CA65+BZ65+BW65</f>
        <v>1250</v>
      </c>
      <c r="CQ65" s="30">
        <v>27</v>
      </c>
      <c r="CR65" s="31"/>
      <c r="CS65" s="4">
        <f>+CR65+CO65+CN65+CK65+CH65+CG65+CD65+CA65+BZ65</f>
        <v>1250</v>
      </c>
      <c r="CT65" s="30">
        <v>28</v>
      </c>
      <c r="CU65" s="31"/>
      <c r="CV65" s="4">
        <f>+CU65+CR65+CO65+CN65+CK65+CH65+CG65+CD65</f>
        <v>1250</v>
      </c>
      <c r="CW65" s="30">
        <v>23</v>
      </c>
      <c r="CX65" s="31"/>
      <c r="CY65" s="4">
        <f>+CX65+CU65+CR65+CO65+CN65+CK65+CH65+CG65</f>
        <v>1250</v>
      </c>
      <c r="CZ65" s="30">
        <v>24</v>
      </c>
      <c r="DA65" s="31"/>
      <c r="DB65" s="31"/>
      <c r="DC65" s="4">
        <f>+DB65+DA65+CX65+CU65+CR65+CO65+CN65+CK65</f>
        <v>800</v>
      </c>
      <c r="DD65" s="30">
        <v>26</v>
      </c>
      <c r="DE65" s="31"/>
      <c r="DF65" s="4">
        <f>+DE65+DB65+DA65+CX65+CU65+CR65+CO65+CN65</f>
        <v>350</v>
      </c>
      <c r="DG65" s="30">
        <v>29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  <c r="EM65" s="31"/>
      <c r="EN65" s="4">
        <f>+EM65+EJ65+EI65+EF65+EC65+EB65+DY65+DV65</f>
        <v>0</v>
      </c>
      <c r="EO65" s="30" t="s">
        <v>97</v>
      </c>
      <c r="EP65" s="31"/>
      <c r="EQ65" s="4"/>
      <c r="ER65" s="30"/>
      <c r="ES65" s="72"/>
      <c r="ET65" s="4"/>
      <c r="EU65" s="30"/>
      <c r="EV65" s="72"/>
      <c r="EW65" s="4"/>
      <c r="EX65" s="30"/>
      <c r="EY65" s="72"/>
      <c r="EZ65" s="72"/>
      <c r="FA65" s="4"/>
      <c r="FB65" s="30"/>
      <c r="FC65" s="72"/>
      <c r="FD65" s="72"/>
      <c r="FE65" s="4"/>
      <c r="FF65" s="30"/>
      <c r="FG65" s="72"/>
      <c r="FH65" s="4"/>
      <c r="FI65" s="30"/>
      <c r="FJ65" s="72"/>
      <c r="FK65" s="4"/>
      <c r="FL65" s="30"/>
    </row>
    <row r="66" spans="1:168" ht="15">
      <c r="A66" s="25">
        <v>57</v>
      </c>
      <c r="B66" s="1">
        <v>27</v>
      </c>
      <c r="C66" s="17" t="s">
        <v>8</v>
      </c>
      <c r="D66" s="11"/>
      <c r="E66" s="12"/>
      <c r="F66" s="11"/>
      <c r="G66" s="12"/>
      <c r="H66" s="11" t="s">
        <v>74</v>
      </c>
      <c r="I66" s="18">
        <v>1450</v>
      </c>
      <c r="J66" s="11"/>
      <c r="K66" s="12"/>
      <c r="L66" s="11"/>
      <c r="M66" s="12"/>
      <c r="N66" s="6">
        <f>SUM(M66,K66,I66,G66,E66)</f>
        <v>1450</v>
      </c>
      <c r="O66" s="26">
        <v>14</v>
      </c>
      <c r="P66" s="11"/>
      <c r="Q66" s="12"/>
      <c r="R66" s="14">
        <f>SUM(Q66,M66,K66,I66,G66,E66)</f>
        <v>1450</v>
      </c>
      <c r="S66" s="24">
        <v>17</v>
      </c>
      <c r="T66" s="11"/>
      <c r="U66" s="12"/>
      <c r="V66" s="15">
        <f>SUM(U66,Q66,M66,K66,I66,G66)</f>
        <v>1450</v>
      </c>
      <c r="W66" s="20">
        <v>17</v>
      </c>
      <c r="X66" s="11"/>
      <c r="Y66" s="12"/>
      <c r="Z66" s="16">
        <f>SUM(Y66,U66,Q66,M66,K66,I66)</f>
        <v>1450</v>
      </c>
      <c r="AA66" s="21">
        <v>15</v>
      </c>
      <c r="AB66" s="11"/>
      <c r="AC66" s="12"/>
      <c r="AD66" s="4">
        <f>SUM(AC66,Y66,U66,Q66,M66,K66)</f>
        <v>0</v>
      </c>
      <c r="AE66" s="6" t="s">
        <v>97</v>
      </c>
      <c r="AF66" s="11"/>
      <c r="AG66" s="12"/>
      <c r="AH66" s="12"/>
      <c r="AI66" s="4">
        <f>+AH66+AG66+AC66+Y66+U66+Q66+M66</f>
        <v>0</v>
      </c>
      <c r="AJ66" s="6" t="s">
        <v>97</v>
      </c>
      <c r="AK66" s="12"/>
      <c r="AL66" s="4">
        <f>+Q66+U66+Y66+AC66+AG66+AH66+AK66</f>
        <v>0</v>
      </c>
      <c r="AM66" s="30" t="s">
        <v>97</v>
      </c>
      <c r="AN66" s="32">
        <v>200</v>
      </c>
      <c r="AO66" s="31"/>
      <c r="AP66" s="4">
        <f>+U66+Y66+AC66+AG66+AH66+AK66+AN66+AO66</f>
        <v>200</v>
      </c>
      <c r="AQ66" s="30">
        <v>45</v>
      </c>
      <c r="AR66" s="31"/>
      <c r="AS66" s="31"/>
      <c r="AT66" s="4">
        <f>+Y66+AC66+AG66+AH66+AK66+AN66+AO66+AR66+AS66</f>
        <v>200</v>
      </c>
      <c r="AU66" s="30">
        <v>44</v>
      </c>
      <c r="AV66" s="31"/>
      <c r="AW66" s="31"/>
      <c r="AX66" s="4">
        <f>+AC66+AG66+AH66+AK66+AN66+AO66+AR66+AS66+AV66+AW66</f>
        <v>200</v>
      </c>
      <c r="AY66" s="30">
        <v>46</v>
      </c>
      <c r="AZ66" s="31"/>
      <c r="BA66" s="31"/>
      <c r="BB66" s="4">
        <f>+AG66+AH66+AK66+AN66+AO66+AR66+AS66+AV66+AW66+AZ66+BA66</f>
        <v>200</v>
      </c>
      <c r="BC66" s="30">
        <v>53</v>
      </c>
      <c r="BD66" s="31"/>
      <c r="BE66" s="4">
        <f>+AK66+AN66+AO66+AR66+AS66+AV66+AW66+AZ66+BA66+BD66</f>
        <v>200</v>
      </c>
      <c r="BF66" s="30">
        <v>49</v>
      </c>
      <c r="BG66" s="31"/>
      <c r="BH66" s="4">
        <f>+AN66+AO66+AR66+AS66+AV66+AW66+AZ66+BA66+BD66+BG66</f>
        <v>200</v>
      </c>
      <c r="BI66" s="30">
        <v>47</v>
      </c>
      <c r="BJ66" s="31"/>
      <c r="BK66" s="4">
        <f>+AR66+AS66+AV66+AW66+AZ66+BA66+BD66+BG66+BJ66</f>
        <v>0</v>
      </c>
      <c r="BL66" s="30" t="s">
        <v>97</v>
      </c>
      <c r="BM66" s="31"/>
      <c r="BN66" s="31"/>
      <c r="BO66" s="4">
        <f>+AV66+AW66+AZ66+BA66+BD66+BG66+BJ66+BM66+BN66</f>
        <v>0</v>
      </c>
      <c r="BP66" s="30" t="s">
        <v>97</v>
      </c>
      <c r="BQ66" s="31"/>
      <c r="BR66" s="4">
        <f>+AZ66+BA66+BD66+BG66+BJ66+BM66+BN66+BQ66</f>
        <v>0</v>
      </c>
      <c r="BS66" s="30" t="s">
        <v>97</v>
      </c>
      <c r="BT66" s="31"/>
      <c r="BU66" s="4">
        <f>+BT66+BQ66+BN66+BM66+BJ66+BG66+BD66</f>
        <v>0</v>
      </c>
      <c r="BV66" s="30" t="s">
        <v>97</v>
      </c>
      <c r="BW66" s="31"/>
      <c r="BX66" s="4">
        <f>+BT66+BQ66+BN66+BM66+BJ66+BG66+BW66</f>
        <v>0</v>
      </c>
      <c r="BY66" s="30" t="s">
        <v>97</v>
      </c>
      <c r="BZ66" s="31"/>
      <c r="CA66" s="31"/>
      <c r="CB66" s="4">
        <f>+BJ66+BM66+BN66+BQ66+BT66+BW66+BZ66+CA66</f>
        <v>0</v>
      </c>
      <c r="CC66" s="30" t="s">
        <v>97</v>
      </c>
      <c r="CD66" s="31"/>
      <c r="CE66" s="4">
        <f>+CD66+CA66+BZ66+BW66+BT66+BQ66+BN66+BM66</f>
        <v>0</v>
      </c>
      <c r="CF66" s="30" t="s">
        <v>97</v>
      </c>
      <c r="CG66" s="31"/>
      <c r="CH66" s="35">
        <v>1000</v>
      </c>
      <c r="CI66" s="4">
        <f>+CG66+CD66+CA66+BZ66+BT66+BQ66+BW66+CH66</f>
        <v>1000</v>
      </c>
      <c r="CJ66" s="30">
        <v>29</v>
      </c>
      <c r="CK66" s="31"/>
      <c r="CL66" s="4">
        <f>+CH66+CG66+CD66+CA66+BZ66+BW66+BT66+CK66</f>
        <v>1000</v>
      </c>
      <c r="CM66" s="30">
        <v>28</v>
      </c>
      <c r="CN66" s="31"/>
      <c r="CO66" s="31"/>
      <c r="CP66" s="4">
        <f>+CO66+CN66+CK66+CH66+CG66+CD66+CA66+BZ66+BW66</f>
        <v>1000</v>
      </c>
      <c r="CQ66" s="30">
        <v>31</v>
      </c>
      <c r="CR66" s="31"/>
      <c r="CS66" s="4">
        <f>+CR66+CO66+CN66+CK66+CH66+CG66+CD66+CA66+BZ66</f>
        <v>1000</v>
      </c>
      <c r="CT66" s="30">
        <v>31</v>
      </c>
      <c r="CU66" s="31"/>
      <c r="CV66" s="4">
        <f>+CU66+CR66+CO66+CN66+CK66+CH66+CG66+CD66</f>
        <v>1000</v>
      </c>
      <c r="CW66" s="30">
        <v>26</v>
      </c>
      <c r="CX66" s="31"/>
      <c r="CY66" s="4">
        <f>+CX66+CU66+CR66+CO66+CN66+CK66+CH66+CG66</f>
        <v>1000</v>
      </c>
      <c r="CZ66" s="30">
        <v>26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  <c r="EM66" s="31"/>
      <c r="EN66" s="4">
        <f>+EM66+EJ66+EI66+EF66+EC66+EB66+DY66+DV66</f>
        <v>0</v>
      </c>
      <c r="EO66" s="30" t="s">
        <v>97</v>
      </c>
      <c r="EP66" s="31"/>
      <c r="EQ66" s="4"/>
      <c r="ER66" s="30"/>
      <c r="ES66" s="72"/>
      <c r="ET66" s="4"/>
      <c r="EU66" s="30"/>
      <c r="EV66" s="72"/>
      <c r="EW66" s="4"/>
      <c r="EX66" s="30"/>
      <c r="EY66" s="72"/>
      <c r="EZ66" s="72"/>
      <c r="FA66" s="4"/>
      <c r="FB66" s="30"/>
      <c r="FC66" s="72"/>
      <c r="FD66" s="72"/>
      <c r="FE66" s="4"/>
      <c r="FF66" s="30"/>
      <c r="FG66" s="72"/>
      <c r="FH66" s="4"/>
      <c r="FI66" s="30"/>
      <c r="FJ66" s="72"/>
      <c r="FK66" s="4"/>
      <c r="FL66" s="30"/>
    </row>
    <row r="67" spans="1:168" ht="15">
      <c r="A67" s="25">
        <v>39</v>
      </c>
      <c r="B67" s="1">
        <v>27</v>
      </c>
      <c r="C67" s="17" t="s">
        <v>156</v>
      </c>
      <c r="D67" s="11" t="s">
        <v>58</v>
      </c>
      <c r="E67" s="13">
        <v>300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300</v>
      </c>
      <c r="O67" s="6">
        <v>30</v>
      </c>
      <c r="P67" s="11"/>
      <c r="Q67" s="12"/>
      <c r="R67" s="14">
        <f>SUM(Q67,M67,K67,I67,G67,E67)</f>
        <v>300</v>
      </c>
      <c r="S67" s="24">
        <v>32</v>
      </c>
      <c r="T67" s="11"/>
      <c r="U67" s="12"/>
      <c r="V67" s="15">
        <f>SUM(U67,Q67,M67,K67,I67,G67)</f>
        <v>0</v>
      </c>
      <c r="W67" s="20" t="s">
        <v>97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5">
        <v>200</v>
      </c>
      <c r="BN67" s="31"/>
      <c r="BO67" s="4">
        <f>+AV67+AW67+AZ67+BA67+BD67+BG67+BJ67+BM67+BN67</f>
        <v>200</v>
      </c>
      <c r="BP67" s="30">
        <v>45</v>
      </c>
      <c r="BQ67" s="32">
        <v>130</v>
      </c>
      <c r="BR67" s="4">
        <f>+AZ67+BA67+BD67+BG67+BJ67+BM67+BN67+BQ67</f>
        <v>330</v>
      </c>
      <c r="BS67" s="30">
        <v>42</v>
      </c>
      <c r="BT67" s="31"/>
      <c r="BU67" s="4">
        <f>+BT67+BQ67+BN67+BM67+BJ67+BG67+BD67</f>
        <v>330</v>
      </c>
      <c r="BV67" s="30">
        <v>37</v>
      </c>
      <c r="BW67" s="31"/>
      <c r="BX67" s="4">
        <f>+BT67+BQ67+BN67+BM67+BJ67+BG67+BW67</f>
        <v>330</v>
      </c>
      <c r="BY67" s="30">
        <v>36</v>
      </c>
      <c r="BZ67" s="31"/>
      <c r="CA67" s="31"/>
      <c r="CB67" s="4">
        <f>+BJ67+BM67+BN67+BQ67+BT67+BW67+BZ67+CA67</f>
        <v>330</v>
      </c>
      <c r="CC67" s="30">
        <v>41</v>
      </c>
      <c r="CD67" s="31"/>
      <c r="CE67" s="4">
        <f>+CD67+CA67+BZ67+BW67+BT67+BQ67+BN67+BM67</f>
        <v>330</v>
      </c>
      <c r="CF67" s="30">
        <v>41</v>
      </c>
      <c r="CG67" s="32">
        <v>90</v>
      </c>
      <c r="CH67" s="31"/>
      <c r="CI67" s="4">
        <f>+CG67+CD67+CA67+BZ67+BT67+BQ67+BW67+CH67</f>
        <v>220</v>
      </c>
      <c r="CJ67" s="30">
        <v>43</v>
      </c>
      <c r="CK67" s="31"/>
      <c r="CL67" s="4">
        <f>+CH67+CG67+CD67+CA67+BZ67+BW67+BT67+CK67</f>
        <v>90</v>
      </c>
      <c r="CM67" s="30">
        <v>44</v>
      </c>
      <c r="CN67" s="31"/>
      <c r="CO67" s="31"/>
      <c r="CP67" s="4">
        <f>+CO67+CN67+CK67+CH67+CG67+CD67+CA67+BZ67+BW67</f>
        <v>90</v>
      </c>
      <c r="CQ67" s="30">
        <v>45</v>
      </c>
      <c r="CR67" s="31"/>
      <c r="CS67" s="4">
        <f>+CR67+CO67+CN67+CK67+CH67+CG67+CD67+CA67+BZ67</f>
        <v>90</v>
      </c>
      <c r="CT67" s="30">
        <v>45</v>
      </c>
      <c r="CU67" s="31"/>
      <c r="CV67" s="4">
        <f>+CU67+CR67+CO67+CN67+CK67+CH67+CG67+CD67</f>
        <v>90</v>
      </c>
      <c r="CW67" s="30">
        <v>38</v>
      </c>
      <c r="CX67" s="31"/>
      <c r="CY67" s="4">
        <f>+CX67+CU67+CR67+CO67+CN67+CK67+CH67+CG67</f>
        <v>90</v>
      </c>
      <c r="CZ67" s="30">
        <v>37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  <c r="EM67" s="31"/>
      <c r="EN67" s="4">
        <f>+EM67+EJ67+EI67+EF67+EC67+EB67+DY67+DV67</f>
        <v>0</v>
      </c>
      <c r="EO67" s="30" t="s">
        <v>97</v>
      </c>
      <c r="EP67" s="31"/>
      <c r="EQ67" s="4"/>
      <c r="ER67" s="30"/>
      <c r="ES67" s="72"/>
      <c r="ET67" s="4"/>
      <c r="EU67" s="30"/>
      <c r="EV67" s="72"/>
      <c r="EW67" s="4"/>
      <c r="EX67" s="30"/>
      <c r="EY67" s="72"/>
      <c r="EZ67" s="72"/>
      <c r="FA67" s="4"/>
      <c r="FB67" s="30"/>
      <c r="FC67" s="72"/>
      <c r="FD67" s="72"/>
      <c r="FE67" s="4"/>
      <c r="FF67" s="30"/>
      <c r="FG67" s="72"/>
      <c r="FH67" s="4"/>
      <c r="FI67" s="30"/>
      <c r="FJ67" s="72"/>
      <c r="FK67" s="4"/>
      <c r="FL67" s="30"/>
    </row>
    <row r="68" spans="1:168" ht="15">
      <c r="A68" s="25">
        <v>59</v>
      </c>
      <c r="B68" s="1">
        <v>27</v>
      </c>
      <c r="C68" s="17" t="s">
        <v>135</v>
      </c>
      <c r="D68" s="11" t="s">
        <v>63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90</v>
      </c>
      <c r="O68" s="6">
        <v>38</v>
      </c>
      <c r="P68" s="11"/>
      <c r="Q68" s="12"/>
      <c r="R68" s="14">
        <f>SUM(Q68,M68,K68,I68,G68,E68)</f>
        <v>90</v>
      </c>
      <c r="S68" s="24">
        <v>44</v>
      </c>
      <c r="T68" s="11"/>
      <c r="U68" s="12"/>
      <c r="V68" s="15">
        <f>SUM(U68,Q68,M68,K68,I68,G68)</f>
        <v>0</v>
      </c>
      <c r="W68" s="20" t="s">
        <v>97</v>
      </c>
      <c r="X68" s="11"/>
      <c r="Y68" s="12"/>
      <c r="Z68" s="16">
        <f>SUM(Y68,U68,Q68,M68,K68,I68)</f>
        <v>0</v>
      </c>
      <c r="AA68" s="22" t="s">
        <v>97</v>
      </c>
      <c r="AB68" s="11"/>
      <c r="AC68" s="12"/>
      <c r="AD68" s="4">
        <f>MAX(AC68,Y68,U68,Q68,M68,K68)</f>
        <v>0</v>
      </c>
      <c r="AE68" s="6" t="s">
        <v>97</v>
      </c>
      <c r="AF68" s="11"/>
      <c r="AG68" s="12"/>
      <c r="AH68" s="12"/>
      <c r="AI68" s="4">
        <f>+AH68+AG68+AC68+Y68+U68+Q68+M68</f>
        <v>0</v>
      </c>
      <c r="AJ68" s="6" t="s">
        <v>97</v>
      </c>
      <c r="AK68" s="12"/>
      <c r="AL68" s="4">
        <f>+Q68+U68+Y68+AC68+AG68+AH68+AK68</f>
        <v>0</v>
      </c>
      <c r="AM68" s="30" t="s">
        <v>97</v>
      </c>
      <c r="AN68" s="31"/>
      <c r="AO68" s="31"/>
      <c r="AP68" s="4">
        <f>+U68+Y68+AC68+AG68+AH68+AK68+AN68+AO68</f>
        <v>0</v>
      </c>
      <c r="AQ68" s="6" t="s">
        <v>97</v>
      </c>
      <c r="AR68" s="31"/>
      <c r="AS68" s="31"/>
      <c r="AT68" s="4">
        <f>+Y68+AC68+AG68+AH68+AK68+AN68+AO68+AR68+AS68</f>
        <v>0</v>
      </c>
      <c r="AU68" s="6" t="s">
        <v>97</v>
      </c>
      <c r="AV68" s="31"/>
      <c r="AW68" s="31"/>
      <c r="AX68" s="4">
        <f>+AC68+AG68+AH68+AK68+AN68+AO68+AR68+AS68+AV68+AW68</f>
        <v>0</v>
      </c>
      <c r="AY68" s="6" t="s">
        <v>97</v>
      </c>
      <c r="AZ68" s="31"/>
      <c r="BA68" s="13">
        <v>120</v>
      </c>
      <c r="BB68" s="4">
        <f>+AG68+AH68+AK68+AN68+AO68+AR68+AS68+AV68+AW68+AZ68+BA68</f>
        <v>120</v>
      </c>
      <c r="BC68" s="30">
        <v>57</v>
      </c>
      <c r="BD68" s="31"/>
      <c r="BE68" s="4">
        <f>+AK68+AN68+AO68+AR68+AS68+AV68+AW68+AZ68+BA68+BD68</f>
        <v>120</v>
      </c>
      <c r="BF68" s="30">
        <v>55</v>
      </c>
      <c r="BG68" s="31"/>
      <c r="BH68" s="4">
        <f>+AN68+AO68+AR68+AS68+AV68+AW68+AZ68+BA68+BD68+BG68</f>
        <v>120</v>
      </c>
      <c r="BI68" s="30">
        <v>52</v>
      </c>
      <c r="BJ68" s="31"/>
      <c r="BK68" s="4">
        <f>+AR68+AS68+AV68+AW68+AZ68+BA68+BD68+BG68+BJ68</f>
        <v>120</v>
      </c>
      <c r="BL68" s="30">
        <v>47</v>
      </c>
      <c r="BM68" s="31"/>
      <c r="BN68" s="31"/>
      <c r="BO68" s="4">
        <f>+AV68+AW68+AZ68+BA68+BD68+BG68+BJ68+BM68+BN68</f>
        <v>120</v>
      </c>
      <c r="BP68" s="30">
        <v>47</v>
      </c>
      <c r="BQ68" s="31"/>
      <c r="BR68" s="4">
        <f>+AZ68+BA68+BD68+BG68+BJ68+BM68+BN68+BQ68</f>
        <v>120</v>
      </c>
      <c r="BS68" s="30">
        <v>48</v>
      </c>
      <c r="BT68" s="31"/>
      <c r="BU68" s="4">
        <f>+BT68+BQ68+BN68+BM68+BJ68+BG68+BD68</f>
        <v>0</v>
      </c>
      <c r="BV68" s="30" t="s">
        <v>97</v>
      </c>
      <c r="BW68" s="31"/>
      <c r="BX68" s="4">
        <f>+BT68+BQ68+BN68+BM68+BJ68+BG68+BW68</f>
        <v>0</v>
      </c>
      <c r="BY68" s="30" t="s">
        <v>97</v>
      </c>
      <c r="BZ68" s="31"/>
      <c r="CA68" s="31"/>
      <c r="CB68" s="4">
        <f>+BJ68+BM68+BN68+BQ68+BT68+BW68+BZ68+CA68</f>
        <v>0</v>
      </c>
      <c r="CC68" s="30" t="s">
        <v>97</v>
      </c>
      <c r="CD68" s="50">
        <v>30</v>
      </c>
      <c r="CE68" s="4">
        <f>+CD68+CA68+BZ68+BW68+BT68+BQ68+BN68+BM68</f>
        <v>30</v>
      </c>
      <c r="CF68" s="30">
        <v>46</v>
      </c>
      <c r="CG68" s="31"/>
      <c r="CH68" s="31"/>
      <c r="CI68" s="4">
        <f>+CG68+CD68+CA68+BZ68+BT68+BQ68+BW68+CH68</f>
        <v>30</v>
      </c>
      <c r="CJ68" s="30">
        <v>45</v>
      </c>
      <c r="CK68" s="31"/>
      <c r="CL68" s="4">
        <f>+CH68+CG68+CD68+CA68+BZ68+BW68+BT68+CK68</f>
        <v>30</v>
      </c>
      <c r="CM68" s="30">
        <v>45</v>
      </c>
      <c r="CN68" s="31"/>
      <c r="CO68" s="31"/>
      <c r="CP68" s="4">
        <f>+CO68+CN68+CK68+CH68+CG68+CD68+CA68+BZ68+BW68</f>
        <v>30</v>
      </c>
      <c r="CQ68" s="30">
        <v>46</v>
      </c>
      <c r="CR68" s="31"/>
      <c r="CS68" s="4">
        <f>+CR68+CO68+CN68+CK68+CH68+CG68+CD68+CA68+BZ68</f>
        <v>30</v>
      </c>
      <c r="CT68" s="30">
        <v>46</v>
      </c>
      <c r="CU68" s="31"/>
      <c r="CV68" s="4">
        <f>+CU68+CR68+CO68+CN68+CK68+CH68+CG68+CD68</f>
        <v>30</v>
      </c>
      <c r="CW68" s="30">
        <v>39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  <c r="EM68" s="31"/>
      <c r="EN68" s="4">
        <f>+EM68+EJ68+EI68+EF68+EC68+EB68+DY68+DV68</f>
        <v>0</v>
      </c>
      <c r="EO68" s="30" t="s">
        <v>97</v>
      </c>
      <c r="EP68" s="31"/>
      <c r="EQ68" s="4"/>
      <c r="ER68" s="30"/>
      <c r="ES68" s="72"/>
      <c r="ET68" s="4"/>
      <c r="EU68" s="30"/>
      <c r="EV68" s="72"/>
      <c r="EW68" s="4"/>
      <c r="EX68" s="30"/>
      <c r="EY68" s="72"/>
      <c r="EZ68" s="72"/>
      <c r="FA68" s="4"/>
      <c r="FB68" s="30"/>
      <c r="FC68" s="72"/>
      <c r="FD68" s="72"/>
      <c r="FE68" s="4"/>
      <c r="FF68" s="30"/>
      <c r="FG68" s="72"/>
      <c r="FH68" s="4"/>
      <c r="FI68" s="30"/>
      <c r="FJ68" s="72"/>
      <c r="FK68" s="4"/>
      <c r="FL68" s="30"/>
    </row>
    <row r="69" spans="1:168" ht="15">
      <c r="A69" s="25">
        <v>16</v>
      </c>
      <c r="B69" s="1">
        <v>50</v>
      </c>
      <c r="C69" s="17" t="s">
        <v>104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97</v>
      </c>
      <c r="P69" s="11"/>
      <c r="Q69" s="12"/>
      <c r="R69" s="14">
        <f>SUM(Q69,M69,K69,I69,G69,E69)</f>
        <v>0</v>
      </c>
      <c r="S69" s="24" t="s">
        <v>97</v>
      </c>
      <c r="T69" s="11"/>
      <c r="U69" s="12"/>
      <c r="V69" s="15">
        <f>SUM(U69,Q69,M69,K69,I69,G69)</f>
        <v>0</v>
      </c>
      <c r="W69" s="20" t="s">
        <v>97</v>
      </c>
      <c r="X69" s="11"/>
      <c r="Y69" s="12"/>
      <c r="Z69" s="16">
        <f>SUM(Y69,U69,Q69,M69,K69,I69)</f>
        <v>0</v>
      </c>
      <c r="AA69" s="22" t="s">
        <v>97</v>
      </c>
      <c r="AB69" s="11"/>
      <c r="AC69" s="13">
        <v>150</v>
      </c>
      <c r="AD69" s="4">
        <f>MAX(AC69,Y69,U69,Q69,M69,K69)</f>
        <v>150</v>
      </c>
      <c r="AE69" s="6">
        <v>39</v>
      </c>
      <c r="AF69" s="11"/>
      <c r="AG69" s="12"/>
      <c r="AH69" s="13">
        <v>350</v>
      </c>
      <c r="AI69" s="4">
        <f>+AH69+AG69+AC69+Y69+U69+Q69+M69</f>
        <v>500</v>
      </c>
      <c r="AJ69" s="6">
        <v>34</v>
      </c>
      <c r="AK69" s="12"/>
      <c r="AL69" s="4">
        <f>+Q69+U69+Y69+AC69+AG69+AH69+AK69</f>
        <v>500</v>
      </c>
      <c r="AM69" s="30">
        <v>35</v>
      </c>
      <c r="AN69" s="31"/>
      <c r="AO69" s="32">
        <v>170</v>
      </c>
      <c r="AP69" s="4">
        <f>+U69+Y69+AC69+AG69+AH69+AK69+AN69+AO69</f>
        <v>670</v>
      </c>
      <c r="AQ69" s="30">
        <v>31</v>
      </c>
      <c r="AR69" s="28">
        <v>625</v>
      </c>
      <c r="AS69" s="32">
        <v>90</v>
      </c>
      <c r="AT69" s="4">
        <f>+Y69+AC69+AG69+AH69+AK69+AN69+AO69+AR69+AS69</f>
        <v>1385</v>
      </c>
      <c r="AU69" s="30">
        <v>27</v>
      </c>
      <c r="AV69" s="31"/>
      <c r="AW69" s="32">
        <v>120</v>
      </c>
      <c r="AX69" s="4">
        <f>+AC69+AG69+AH69+AK69+AN69+AO69+AR69+AS69+AV69+AW69</f>
        <v>1505</v>
      </c>
      <c r="AY69" s="30">
        <v>24</v>
      </c>
      <c r="AZ69" s="35">
        <v>200</v>
      </c>
      <c r="BA69" s="32">
        <v>400</v>
      </c>
      <c r="BB69" s="4">
        <f>+AG69+AH69+AK69+AN69+AO69+AR69+AS69+AV69+AW69+AZ69+BA69</f>
        <v>1955</v>
      </c>
      <c r="BC69" s="30">
        <v>21</v>
      </c>
      <c r="BD69" s="31"/>
      <c r="BE69" s="4">
        <f>+AK69+AN69+AO69+AR69+AS69+AV69+AW69+AZ69+BA69+BD69</f>
        <v>1605</v>
      </c>
      <c r="BF69" s="30">
        <v>22</v>
      </c>
      <c r="BG69" s="31"/>
      <c r="BH69" s="4">
        <f>+AN69+AO69+AR69+AS69+AV69+AW69+AZ69+BA69+BD69+BG69</f>
        <v>1605</v>
      </c>
      <c r="BI69" s="30">
        <v>26</v>
      </c>
      <c r="BJ69" s="31"/>
      <c r="BK69" s="4">
        <f>+AR69+AS69+AV69+AW69+AZ69+BA69+BD69+BG69+BJ69</f>
        <v>1435</v>
      </c>
      <c r="BL69" s="30">
        <v>27</v>
      </c>
      <c r="BM69" s="35">
        <v>200</v>
      </c>
      <c r="BN69" s="31"/>
      <c r="BO69" s="4">
        <f>+AV69+AW69+AZ69+BA69+BD69+BG69+BJ69+BM69+BN69</f>
        <v>920</v>
      </c>
      <c r="BP69" s="30">
        <v>33</v>
      </c>
      <c r="BQ69" s="32">
        <v>350</v>
      </c>
      <c r="BR69" s="4">
        <f>+AZ69+BA69+BD69+BG69+BJ69+BM69+BN69+BQ69</f>
        <v>1150</v>
      </c>
      <c r="BS69" s="30">
        <v>29</v>
      </c>
      <c r="BT69" s="32">
        <v>120</v>
      </c>
      <c r="BU69" s="4">
        <f>+BT69+BQ69+BN69+BM69+BJ69+BG69+BD69</f>
        <v>670</v>
      </c>
      <c r="BV69" s="30">
        <v>30</v>
      </c>
      <c r="BW69" s="31"/>
      <c r="BX69" s="4">
        <f>+BT69+BQ69+BN69+BM69+BJ69+BG69+BW69</f>
        <v>670</v>
      </c>
      <c r="BY69" s="30">
        <v>30</v>
      </c>
      <c r="BZ69" s="35">
        <v>400</v>
      </c>
      <c r="CA69" s="31"/>
      <c r="CB69" s="4">
        <f>+BJ69+BM69+BN69+BQ69+BT69+BW69+BZ69+CA69</f>
        <v>1070</v>
      </c>
      <c r="CC69" s="30">
        <v>31</v>
      </c>
      <c r="CD69" s="31"/>
      <c r="CE69" s="4">
        <f>+CD69+CA69+BZ69+BW69+BT69+BQ69+BN69+BM69</f>
        <v>1070</v>
      </c>
      <c r="CF69" s="30">
        <v>29</v>
      </c>
      <c r="CG69" s="31"/>
      <c r="CH69" s="31"/>
      <c r="CI69" s="4">
        <f>+CG69+CD69+CA69+BZ69+BT69+BQ69+BW69+CH69</f>
        <v>870</v>
      </c>
      <c r="CJ69" s="30">
        <v>30</v>
      </c>
      <c r="CK69" s="31"/>
      <c r="CL69" s="4">
        <f>+CH69+CG69+CD69+CA69+BZ69+BW69+BT69+CK69</f>
        <v>520</v>
      </c>
      <c r="CM69" s="30">
        <v>36</v>
      </c>
      <c r="CN69" s="31"/>
      <c r="CO69" s="31"/>
      <c r="CP69" s="4">
        <f>+CO69+CN69+CK69+CH69+CG69+CD69+CA69+BZ69+BW69</f>
        <v>400</v>
      </c>
      <c r="CQ69" s="30">
        <v>40</v>
      </c>
      <c r="CR69" s="31"/>
      <c r="CS69" s="4">
        <f>+CR69+CO69+CN69+CK69+CH69+CG69+CD69+CA69+BZ69</f>
        <v>400</v>
      </c>
      <c r="CT69" s="30">
        <v>41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  <c r="EM69" s="31"/>
      <c r="EN69" s="4">
        <f>+EM69+EJ69+EI69+EF69+EC69+EB69+DY69+DV69</f>
        <v>0</v>
      </c>
      <c r="EO69" s="30" t="s">
        <v>97</v>
      </c>
      <c r="EP69" s="31"/>
      <c r="EQ69" s="4"/>
      <c r="ER69" s="30"/>
      <c r="ES69" s="72"/>
      <c r="ET69" s="4"/>
      <c r="EU69" s="30"/>
      <c r="EV69" s="72"/>
      <c r="EW69" s="4"/>
      <c r="EX69" s="30"/>
      <c r="EY69" s="72"/>
      <c r="EZ69" s="72"/>
      <c r="FA69" s="4"/>
      <c r="FB69" s="30"/>
      <c r="FC69" s="72"/>
      <c r="FD69" s="72"/>
      <c r="FE69" s="4"/>
      <c r="FF69" s="30"/>
      <c r="FG69" s="72"/>
      <c r="FH69" s="4"/>
      <c r="FI69" s="30"/>
      <c r="FJ69" s="72"/>
      <c r="FK69" s="4"/>
      <c r="FL69" s="30"/>
    </row>
    <row r="70" spans="1:168" ht="15">
      <c r="A70" s="25">
        <v>55</v>
      </c>
      <c r="B70" s="1">
        <v>8</v>
      </c>
      <c r="C70" s="17" t="s">
        <v>120</v>
      </c>
      <c r="D70" s="11" t="s">
        <v>63</v>
      </c>
      <c r="E70" s="13">
        <v>90</v>
      </c>
      <c r="F70" s="11"/>
      <c r="G70" s="12"/>
      <c r="H70" s="11"/>
      <c r="I70" s="12"/>
      <c r="J70" s="11"/>
      <c r="K70" s="12"/>
      <c r="L70" s="11"/>
      <c r="M70" s="12"/>
      <c r="N70" s="6">
        <v>0</v>
      </c>
      <c r="O70" s="6" t="s">
        <v>97</v>
      </c>
      <c r="P70" s="11"/>
      <c r="Q70" s="12"/>
      <c r="R70" s="14">
        <v>0</v>
      </c>
      <c r="S70" s="24" t="s">
        <v>97</v>
      </c>
      <c r="T70" s="11"/>
      <c r="U70" s="12"/>
      <c r="V70" s="15">
        <f>SUM(U70,Q70,M70,K70,I70,G70)</f>
        <v>0</v>
      </c>
      <c r="W70" s="20" t="s">
        <v>97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MAX(AC70,Y70,U70,Q70,M70,K70)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2">
        <v>210</v>
      </c>
      <c r="AP70" s="4">
        <f>+U70+Y70+AC70+AG70+AH70+AK70+AN70+AO70</f>
        <v>210</v>
      </c>
      <c r="AQ70" s="30">
        <v>44</v>
      </c>
      <c r="AR70" s="28">
        <v>200</v>
      </c>
      <c r="AS70" s="32">
        <v>150</v>
      </c>
      <c r="AT70" s="4">
        <f>+Y70+AC70+AG70+AH70+AK70+AN70+AO70+AR70+AS70</f>
        <v>560</v>
      </c>
      <c r="AU70" s="30">
        <v>36</v>
      </c>
      <c r="AV70" s="31"/>
      <c r="AW70" s="32">
        <v>200</v>
      </c>
      <c r="AX70" s="4">
        <f>+AC70+AG70+AH70+AK70+AN70+AO70+AR70+AS70+AV70+AW70</f>
        <v>760</v>
      </c>
      <c r="AY70" s="30">
        <v>31</v>
      </c>
      <c r="AZ70" s="35">
        <v>100</v>
      </c>
      <c r="BA70" s="32">
        <v>350</v>
      </c>
      <c r="BB70" s="4">
        <f>+AG70+AH70+AK70+AN70+AO70+AR70+AS70+AV70+AW70+AZ70+BA70</f>
        <v>1210</v>
      </c>
      <c r="BC70" s="30">
        <v>29</v>
      </c>
      <c r="BD70" s="32">
        <v>250</v>
      </c>
      <c r="BE70" s="4">
        <f>+AK70+AN70+AO70+AR70+AS70+AV70+AW70+AZ70+BA70+BD70</f>
        <v>1460</v>
      </c>
      <c r="BF70" s="30">
        <v>24</v>
      </c>
      <c r="BG70" s="32">
        <v>300</v>
      </c>
      <c r="BH70" s="4">
        <f>+AN70+AO70+AR70+AS70+AV70+AW70+AZ70+BA70+BD70+BG70</f>
        <v>1760</v>
      </c>
      <c r="BI70" s="30">
        <v>23</v>
      </c>
      <c r="BJ70" s="32">
        <v>250</v>
      </c>
      <c r="BK70" s="4">
        <f>+AR70+AS70+AV70+AW70+AZ70+BA70+BD70+BG70+BJ70</f>
        <v>1800</v>
      </c>
      <c r="BL70" s="30">
        <v>23</v>
      </c>
      <c r="BM70" s="35">
        <v>350</v>
      </c>
      <c r="BN70" s="32">
        <v>120</v>
      </c>
      <c r="BO70" s="4">
        <f>+AV70+AW70+AZ70+BA70+BD70+BG70+BJ70+BM70+BN70</f>
        <v>1920</v>
      </c>
      <c r="BP70" s="30">
        <v>22</v>
      </c>
      <c r="BQ70" s="31"/>
      <c r="BR70" s="4">
        <f>+AZ70+BA70+BD70+BG70+BJ70+BM70+BN70+BQ70</f>
        <v>1720</v>
      </c>
      <c r="BS70" s="30">
        <v>23</v>
      </c>
      <c r="BT70" s="31"/>
      <c r="BU70" s="4">
        <f>+BT70+BQ70+BN70+BM70+BJ70+BG70+BD70</f>
        <v>1270</v>
      </c>
      <c r="BV70" s="30">
        <v>28</v>
      </c>
      <c r="BW70" s="31"/>
      <c r="BX70" s="4">
        <f>+BT70+BQ70+BN70+BM70+BJ70+BG70+BW70</f>
        <v>1020</v>
      </c>
      <c r="BY70" s="30">
        <v>28</v>
      </c>
      <c r="BZ70" s="35">
        <v>400</v>
      </c>
      <c r="CA70" s="31"/>
      <c r="CB70" s="4">
        <f>+BJ70+BM70+BN70+BQ70+BT70+BW70+BZ70+CA70</f>
        <v>1120</v>
      </c>
      <c r="CC70" s="30">
        <v>30</v>
      </c>
      <c r="CD70" s="31"/>
      <c r="CE70" s="4">
        <f>+CD70+CA70+BZ70+BW70+BT70+BQ70+BN70+BM70</f>
        <v>870</v>
      </c>
      <c r="CF70" s="30">
        <v>32</v>
      </c>
      <c r="CG70" s="31"/>
      <c r="CH70" s="31"/>
      <c r="CI70" s="4">
        <f>+CG70+CD70+CA70+BZ70+BT70+BQ70+BW70+CH70</f>
        <v>400</v>
      </c>
      <c r="CJ70" s="30">
        <v>37</v>
      </c>
      <c r="CK70" s="31"/>
      <c r="CL70" s="4">
        <f>+CH70+CG70+CD70+CA70+BZ70+BW70+BT70+CK70</f>
        <v>400</v>
      </c>
      <c r="CM70" s="30">
        <v>38</v>
      </c>
      <c r="CN70" s="31"/>
      <c r="CO70" s="31"/>
      <c r="CP70" s="4">
        <f>+CO70+CN70+CK70+CH70+CG70+CD70+CA70+BZ70+BW70</f>
        <v>400</v>
      </c>
      <c r="CQ70" s="30">
        <v>41</v>
      </c>
      <c r="CR70" s="31"/>
      <c r="CS70" s="4">
        <f>+CR70+CO70+CN70+CK70+CH70+CG70+CD70+CA70+BZ70</f>
        <v>400</v>
      </c>
      <c r="CT70" s="30">
        <v>42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  <c r="EM70" s="31"/>
      <c r="EN70" s="4">
        <f>+EM70+EJ70+EI70+EF70+EC70+EB70+DY70+DV70</f>
        <v>0</v>
      </c>
      <c r="EO70" s="30" t="s">
        <v>97</v>
      </c>
      <c r="EP70" s="31"/>
      <c r="EQ70" s="4"/>
      <c r="ER70" s="30"/>
      <c r="ES70" s="72"/>
      <c r="ET70" s="4"/>
      <c r="EU70" s="30"/>
      <c r="EV70" s="72"/>
      <c r="EW70" s="4"/>
      <c r="EX70" s="30"/>
      <c r="EY70" s="72"/>
      <c r="EZ70" s="72"/>
      <c r="FA70" s="4"/>
      <c r="FB70" s="30"/>
      <c r="FC70" s="72"/>
      <c r="FD70" s="72"/>
      <c r="FE70" s="4"/>
      <c r="FF70" s="30"/>
      <c r="FG70" s="72"/>
      <c r="FH70" s="4"/>
      <c r="FI70" s="30"/>
      <c r="FJ70" s="72"/>
      <c r="FK70" s="4"/>
      <c r="FL70" s="30"/>
    </row>
    <row r="71" spans="1:168" ht="15">
      <c r="A71" s="25">
        <v>37</v>
      </c>
      <c r="B71" s="1">
        <v>26</v>
      </c>
      <c r="C71" s="17" t="s">
        <v>41</v>
      </c>
      <c r="D71" s="11"/>
      <c r="E71" s="12"/>
      <c r="F71" s="11"/>
      <c r="G71" s="12"/>
      <c r="H71" s="11"/>
      <c r="I71" s="12"/>
      <c r="J71" s="11" t="s">
        <v>79</v>
      </c>
      <c r="K71" s="13">
        <v>130</v>
      </c>
      <c r="L71" s="11" t="s">
        <v>84</v>
      </c>
      <c r="M71" s="13">
        <v>500</v>
      </c>
      <c r="N71" s="6">
        <f>SUM(M71,K71,I71,G71,E71)</f>
        <v>630</v>
      </c>
      <c r="O71" s="6">
        <v>22</v>
      </c>
      <c r="P71" s="11" t="s">
        <v>73</v>
      </c>
      <c r="Q71" s="13">
        <v>500</v>
      </c>
      <c r="R71" s="14">
        <f>SUM(Q71,M71,K71,I71,G71,E71)</f>
        <v>1130</v>
      </c>
      <c r="S71" s="24">
        <v>20</v>
      </c>
      <c r="T71" s="11" t="s">
        <v>59</v>
      </c>
      <c r="U71" s="13">
        <v>250</v>
      </c>
      <c r="V71" s="15">
        <f>SUM(U71,Q71,M71,K71,I71,G71)</f>
        <v>1380</v>
      </c>
      <c r="W71" s="20">
        <v>18</v>
      </c>
      <c r="X71" s="11"/>
      <c r="Y71" s="12"/>
      <c r="Z71" s="16">
        <f>SUM(Y71,U71,Q71,M71,K71,I71)</f>
        <v>1380</v>
      </c>
      <c r="AA71" s="21">
        <v>16</v>
      </c>
      <c r="AB71" s="11"/>
      <c r="AC71" s="12"/>
      <c r="AD71" s="4">
        <f>SUM(AC71,Y71,U71,Q71,M71,K71)</f>
        <v>1380</v>
      </c>
      <c r="AE71" s="26">
        <v>16</v>
      </c>
      <c r="AF71" s="11"/>
      <c r="AG71" s="28">
        <v>400</v>
      </c>
      <c r="AH71" s="12"/>
      <c r="AI71" s="4">
        <f>+AH71+AG71+AC71+Y71+U71+Q71+M71</f>
        <v>1650</v>
      </c>
      <c r="AJ71" s="6">
        <v>23</v>
      </c>
      <c r="AK71" s="12"/>
      <c r="AL71" s="4">
        <f>+Q71+U71+Y71+AC71+AG71+AH71+AK71</f>
        <v>1150</v>
      </c>
      <c r="AM71" s="30">
        <v>25</v>
      </c>
      <c r="AN71" s="31"/>
      <c r="AO71" s="32">
        <v>300</v>
      </c>
      <c r="AP71" s="4">
        <f>+U71+Y71+AC71+AG71+AH71+AK71+AN71+AO71</f>
        <v>950</v>
      </c>
      <c r="AQ71" s="30">
        <v>27</v>
      </c>
      <c r="AR71" s="28">
        <v>200</v>
      </c>
      <c r="AS71" s="32">
        <v>540</v>
      </c>
      <c r="AT71" s="4">
        <f>+Y71+AC71+AG71+AH71+AK71+AN71+AO71+AR71+AS71</f>
        <v>1440</v>
      </c>
      <c r="AU71" s="30">
        <v>24</v>
      </c>
      <c r="AV71" s="31"/>
      <c r="AW71" s="31"/>
      <c r="AX71" s="4">
        <f>+AC71+AG71+AH71+AK71+AN71+AO71+AR71+AS71+AV71+AW71</f>
        <v>1440</v>
      </c>
      <c r="AY71" s="30">
        <v>26</v>
      </c>
      <c r="AZ71" s="35">
        <v>350</v>
      </c>
      <c r="BA71" s="31"/>
      <c r="BB71" s="4">
        <f>+AG71+AH71+AK71+AN71+AO71+AR71+AS71+AV71+AW71+AZ71+BA71</f>
        <v>1790</v>
      </c>
      <c r="BC71" s="30">
        <v>22</v>
      </c>
      <c r="BD71" s="31"/>
      <c r="BE71" s="4">
        <f>+AK71+AN71+AO71+AR71+AS71+AV71+AW71+AZ71+BA71+BD71</f>
        <v>1390</v>
      </c>
      <c r="BF71" s="30">
        <v>26</v>
      </c>
      <c r="BG71" s="31"/>
      <c r="BH71" s="4">
        <f>+AN71+AO71+AR71+AS71+AV71+AW71+AZ71+BA71+BD71+BG71</f>
        <v>1390</v>
      </c>
      <c r="BI71" s="30">
        <v>29</v>
      </c>
      <c r="BJ71" s="31"/>
      <c r="BK71" s="4">
        <f>+AR71+AS71+AV71+AW71+AZ71+BA71+BD71+BG71+BJ71</f>
        <v>1090</v>
      </c>
      <c r="BL71" s="30">
        <v>32</v>
      </c>
      <c r="BM71" s="35">
        <v>200</v>
      </c>
      <c r="BN71" s="31"/>
      <c r="BO71" s="4">
        <f>+AV71+AW71+AZ71+BA71+BD71+BG71+BJ71+BM71+BN71</f>
        <v>550</v>
      </c>
      <c r="BP71" s="30">
        <v>34</v>
      </c>
      <c r="BQ71" s="31"/>
      <c r="BR71" s="4">
        <f>+AZ71+BA71+BD71+BG71+BJ71+BM71+BN71+BQ71</f>
        <v>550</v>
      </c>
      <c r="BS71" s="30">
        <v>34</v>
      </c>
      <c r="BT71" s="31"/>
      <c r="BU71" s="4">
        <f>+BT71+BQ71+BN71+BM71+BJ71+BG71+BD71</f>
        <v>200</v>
      </c>
      <c r="BV71" s="30">
        <v>39</v>
      </c>
      <c r="BW71" s="31"/>
      <c r="BX71" s="4">
        <f>+BT71+BQ71+BN71+BM71+BJ71+BG71+BW71</f>
        <v>200</v>
      </c>
      <c r="BY71" s="30">
        <v>38</v>
      </c>
      <c r="BZ71" s="35">
        <v>400</v>
      </c>
      <c r="CA71" s="31"/>
      <c r="CB71" s="4">
        <f>+BJ71+BM71+BN71+BQ71+BT71+BW71+BZ71+CA71</f>
        <v>600</v>
      </c>
      <c r="CC71" s="30">
        <v>35</v>
      </c>
      <c r="CD71" s="31"/>
      <c r="CE71" s="4">
        <f>+CD71+CA71+BZ71+BW71+BT71+BQ71+BN71+BM71</f>
        <v>600</v>
      </c>
      <c r="CF71" s="30">
        <v>37</v>
      </c>
      <c r="CG71" s="31"/>
      <c r="CH71" s="31"/>
      <c r="CI71" s="4">
        <f>+CG71+CD71+CA71+BZ71+BT71+BQ71+BW71+CH71</f>
        <v>400</v>
      </c>
      <c r="CJ71" s="30">
        <v>39</v>
      </c>
      <c r="CK71" s="31"/>
      <c r="CL71" s="4">
        <f>+CH71+CG71+CD71+CA71+BZ71+BW71+BT71+CK71</f>
        <v>400</v>
      </c>
      <c r="CM71" s="30">
        <v>39</v>
      </c>
      <c r="CN71" s="31"/>
      <c r="CO71" s="31"/>
      <c r="CP71" s="4">
        <f>+CO71+CN71+CK71+CH71+CG71+CD71+CA71+BZ71+BW71</f>
        <v>400</v>
      </c>
      <c r="CQ71" s="30">
        <v>42</v>
      </c>
      <c r="CR71" s="31"/>
      <c r="CS71" s="4">
        <f>+CR71+CO71+CN71+CK71+CH71+CG71+CD71+CA71+BZ71</f>
        <v>400</v>
      </c>
      <c r="CT71" s="30">
        <v>43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  <c r="EM71" s="31"/>
      <c r="EN71" s="4">
        <f>+EM71+EJ71+EI71+EF71+EC71+EB71+DY71+DV71</f>
        <v>0</v>
      </c>
      <c r="EO71" s="30" t="s">
        <v>97</v>
      </c>
      <c r="EP71" s="31"/>
      <c r="EQ71" s="4"/>
      <c r="ER71" s="30"/>
      <c r="ES71" s="72"/>
      <c r="ET71" s="4"/>
      <c r="EU71" s="30"/>
      <c r="EV71" s="72"/>
      <c r="EW71" s="4"/>
      <c r="EX71" s="30"/>
      <c r="EY71" s="72"/>
      <c r="EZ71" s="72"/>
      <c r="FA71" s="4"/>
      <c r="FB71" s="30"/>
      <c r="FC71" s="72"/>
      <c r="FD71" s="72"/>
      <c r="FE71" s="4"/>
      <c r="FF71" s="30"/>
      <c r="FG71" s="72"/>
      <c r="FH71" s="4"/>
      <c r="FI71" s="30"/>
      <c r="FJ71" s="72"/>
      <c r="FK71" s="4"/>
      <c r="FL71" s="30"/>
    </row>
    <row r="72" spans="1:168" ht="15">
      <c r="A72" s="25">
        <v>29</v>
      </c>
      <c r="B72" s="1">
        <v>61</v>
      </c>
      <c r="C72" s="17" t="s">
        <v>160</v>
      </c>
      <c r="D72" s="11" t="s">
        <v>59</v>
      </c>
      <c r="E72" s="13">
        <v>250</v>
      </c>
      <c r="F72" s="11"/>
      <c r="G72" s="12"/>
      <c r="H72" s="11"/>
      <c r="I72" s="12"/>
      <c r="J72" s="11"/>
      <c r="K72" s="12"/>
      <c r="L72" s="11"/>
      <c r="M72" s="12"/>
      <c r="N72" s="6">
        <f>SUM(M72,K72,I72,G72,E72)</f>
        <v>250</v>
      </c>
      <c r="O72" s="6">
        <v>32</v>
      </c>
      <c r="P72" s="11"/>
      <c r="Q72" s="12"/>
      <c r="R72" s="14">
        <f>SUM(Q72,M72,K72,I72,G72,E72)</f>
        <v>250</v>
      </c>
      <c r="S72" s="24">
        <v>36</v>
      </c>
      <c r="T72" s="11"/>
      <c r="U72" s="12"/>
      <c r="V72" s="15">
        <f>SUM(U72,Q72,M72,K72,I72,G72)</f>
        <v>0</v>
      </c>
      <c r="W72" s="20" t="s">
        <v>97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1"/>
      <c r="BN72" s="31"/>
      <c r="BO72" s="4">
        <f>+AV72+AW72+AZ72+BA72+BD72+BG72+BJ72+BM72+BN72</f>
        <v>0</v>
      </c>
      <c r="BP72" s="30" t="s">
        <v>97</v>
      </c>
      <c r="BQ72" s="32">
        <v>110</v>
      </c>
      <c r="BR72" s="4">
        <f>+AZ72+BA72+BD72+BG72+BJ72+BM72+BN72+BQ72</f>
        <v>110</v>
      </c>
      <c r="BS72" s="30">
        <v>49</v>
      </c>
      <c r="BT72" s="32">
        <v>200</v>
      </c>
      <c r="BU72" s="4">
        <f>+BT72+BQ72+BN72+BM72+BJ72+BG72+BD72</f>
        <v>310</v>
      </c>
      <c r="BV72" s="30">
        <v>38</v>
      </c>
      <c r="BW72" s="31"/>
      <c r="BX72" s="4">
        <f>+BT72+BQ72+BN72+BM72+BJ72+BG72+BW72</f>
        <v>310</v>
      </c>
      <c r="BY72" s="30">
        <v>37</v>
      </c>
      <c r="BZ72" s="31"/>
      <c r="CA72" s="31"/>
      <c r="CB72" s="4">
        <f>+BJ72+BM72+BN72+BQ72+BT72+BW72+BZ72+CA72</f>
        <v>310</v>
      </c>
      <c r="CC72" s="30">
        <v>42</v>
      </c>
      <c r="CD72" s="31"/>
      <c r="CE72" s="4">
        <f>+CD72+CA72+BZ72+BW72+BT72+BQ72+BN72+BM72</f>
        <v>310</v>
      </c>
      <c r="CF72" s="30">
        <v>42</v>
      </c>
      <c r="CG72" s="31"/>
      <c r="CH72" s="31"/>
      <c r="CI72" s="4">
        <f>+CG72+CD72+CA72+BZ72+BT72+BQ72+BW72+CH72</f>
        <v>310</v>
      </c>
      <c r="CJ72" s="30">
        <v>42</v>
      </c>
      <c r="CK72" s="31"/>
      <c r="CL72" s="4">
        <f>+CH72+CG72+CD72+CA72+BZ72+BW72+BT72+CK72</f>
        <v>200</v>
      </c>
      <c r="CM72" s="30">
        <v>42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  <c r="EM72" s="31"/>
      <c r="EN72" s="4">
        <f>+EM72+EJ72+EI72+EF72+EC72+EB72+DY72+DV72</f>
        <v>0</v>
      </c>
      <c r="EO72" s="30" t="s">
        <v>97</v>
      </c>
      <c r="EP72" s="31"/>
      <c r="EQ72" s="4"/>
      <c r="ER72" s="30"/>
      <c r="ES72" s="72"/>
      <c r="ET72" s="4"/>
      <c r="EU72" s="30"/>
      <c r="EV72" s="72"/>
      <c r="EW72" s="4"/>
      <c r="EX72" s="30"/>
      <c r="EY72" s="72"/>
      <c r="EZ72" s="72"/>
      <c r="FA72" s="4"/>
      <c r="FB72" s="30"/>
      <c r="FC72" s="72"/>
      <c r="FD72" s="72"/>
      <c r="FE72" s="4"/>
      <c r="FF72" s="30"/>
      <c r="FG72" s="72"/>
      <c r="FH72" s="4"/>
      <c r="FI72" s="30"/>
      <c r="FJ72" s="72"/>
      <c r="FK72" s="4"/>
      <c r="FL72" s="30"/>
    </row>
    <row r="73" spans="1:168" ht="15">
      <c r="A73" s="25">
        <v>56</v>
      </c>
      <c r="B73" s="1">
        <v>36</v>
      </c>
      <c r="C73" s="17" t="s">
        <v>21</v>
      </c>
      <c r="D73" s="11" t="s">
        <v>64</v>
      </c>
      <c r="E73" s="13">
        <v>70</v>
      </c>
      <c r="F73" s="11" t="s">
        <v>95</v>
      </c>
      <c r="G73" s="13">
        <v>150</v>
      </c>
      <c r="H73" s="11"/>
      <c r="I73" s="12"/>
      <c r="J73" s="11"/>
      <c r="K73" s="12"/>
      <c r="L73" s="11"/>
      <c r="M73" s="12"/>
      <c r="N73" s="6">
        <f>SUM(M73,K73,I73,G73,E73)</f>
        <v>220</v>
      </c>
      <c r="O73" s="6">
        <v>33</v>
      </c>
      <c r="P73" s="11"/>
      <c r="Q73" s="12"/>
      <c r="R73" s="14">
        <f>SUM(Q73,M73,K73,I73,G73,E73)</f>
        <v>220</v>
      </c>
      <c r="S73" s="24">
        <v>38</v>
      </c>
      <c r="T73" s="11"/>
      <c r="U73" s="12"/>
      <c r="V73" s="15">
        <f>SUM(U73,Q73,M73,K73,I73,G73)</f>
        <v>150</v>
      </c>
      <c r="W73" s="20">
        <v>38</v>
      </c>
      <c r="X73" s="11" t="s">
        <v>81</v>
      </c>
      <c r="Y73" s="13">
        <v>90</v>
      </c>
      <c r="Z73" s="16">
        <f>SUM(Y73,U73,Q73,M73,K73,I73)</f>
        <v>90</v>
      </c>
      <c r="AA73" s="22">
        <v>44</v>
      </c>
      <c r="AB73" s="11"/>
      <c r="AC73" s="13">
        <v>70</v>
      </c>
      <c r="AD73" s="4">
        <f>SUM(AC73,Y73)</f>
        <v>160</v>
      </c>
      <c r="AE73" s="6">
        <v>37</v>
      </c>
      <c r="AF73" s="11"/>
      <c r="AG73" s="28">
        <v>400</v>
      </c>
      <c r="AH73" s="12"/>
      <c r="AI73" s="4">
        <f>+AH73+AG73+AC73+Y73+U73+Q73+M73</f>
        <v>560</v>
      </c>
      <c r="AJ73" s="6">
        <v>32</v>
      </c>
      <c r="AK73" s="12"/>
      <c r="AL73" s="4">
        <f>+Q73+U73+Y73+AC73+AG73+AH73+AK73</f>
        <v>560</v>
      </c>
      <c r="AM73" s="30">
        <v>33</v>
      </c>
      <c r="AN73" s="31"/>
      <c r="AO73" s="31"/>
      <c r="AP73" s="4">
        <f>+U73+Y73+AC73+AG73+AH73+AK73+AN73+AO73</f>
        <v>560</v>
      </c>
      <c r="AQ73" s="30">
        <v>33</v>
      </c>
      <c r="AR73" s="31"/>
      <c r="AS73" s="31"/>
      <c r="AT73" s="4">
        <f>+Y73+AC73+AG73+AH73+AK73+AN73+AO73+AR73+AS73</f>
        <v>560</v>
      </c>
      <c r="AU73" s="30">
        <v>35</v>
      </c>
      <c r="AV73" s="31"/>
      <c r="AW73" s="31"/>
      <c r="AX73" s="4">
        <f>+AC73+AG73+AH73+AK73+AN73+AO73+AR73+AS73+AV73+AW73</f>
        <v>470</v>
      </c>
      <c r="AY73" s="30">
        <v>37</v>
      </c>
      <c r="AZ73" s="35">
        <v>200</v>
      </c>
      <c r="BA73" s="32">
        <v>150</v>
      </c>
      <c r="BB73" s="4">
        <f>+AG73+AH73+AK73+AN73+AO73+AR73+AS73+AV73+AW73+AZ73+BA73</f>
        <v>750</v>
      </c>
      <c r="BC73" s="30">
        <v>37</v>
      </c>
      <c r="BD73" s="31"/>
      <c r="BE73" s="4">
        <f>+AK73+AN73+AO73+AR73+AS73+AV73+AW73+AZ73+BA73+BD73</f>
        <v>350</v>
      </c>
      <c r="BF73" s="30">
        <v>46</v>
      </c>
      <c r="BG73" s="31"/>
      <c r="BH73" s="4">
        <f>+AN73+AO73+AR73+AS73+AV73+AW73+AZ73+BA73+BD73+BG73</f>
        <v>350</v>
      </c>
      <c r="BI73" s="30">
        <v>46</v>
      </c>
      <c r="BJ73" s="31"/>
      <c r="BK73" s="4">
        <f>+AR73+AS73+AV73+AW73+AZ73+BA73+BD73+BG73+BJ73</f>
        <v>350</v>
      </c>
      <c r="BL73" s="30">
        <v>41</v>
      </c>
      <c r="BM73" s="31"/>
      <c r="BN73" s="31"/>
      <c r="BO73" s="4">
        <f>+AV73+AW73+AZ73+BA73+BD73+BG73+BJ73+BM73+BN73</f>
        <v>350</v>
      </c>
      <c r="BP73" s="30">
        <v>40</v>
      </c>
      <c r="BQ73" s="32">
        <v>30</v>
      </c>
      <c r="BR73" s="4">
        <f>+AZ73+BA73+BD73+BG73+BJ73+BM73+BN73+BQ73</f>
        <v>380</v>
      </c>
      <c r="BS73" s="30">
        <v>38</v>
      </c>
      <c r="BT73" s="31"/>
      <c r="BU73" s="4">
        <f>+BT73+BQ73+BN73+BM73+BJ73+BG73+BD73</f>
        <v>30</v>
      </c>
      <c r="BV73" s="30">
        <v>45</v>
      </c>
      <c r="BW73" s="31"/>
      <c r="BX73" s="4">
        <f>+BT73+BQ73+BN73+BM73+BJ73+BG73+BW73</f>
        <v>30</v>
      </c>
      <c r="BY73" s="30">
        <v>43</v>
      </c>
      <c r="BZ73" s="31"/>
      <c r="CA73" s="31"/>
      <c r="CB73" s="4">
        <f>+BJ73+BM73+BN73+BQ73+BT73+BW73+BZ73+CA73</f>
        <v>30</v>
      </c>
      <c r="CC73" s="30">
        <v>46</v>
      </c>
      <c r="CD73" s="31"/>
      <c r="CE73" s="4">
        <f>+CD73+CA73+BZ73+BW73+BT73+BQ73+BN73+BM73</f>
        <v>30</v>
      </c>
      <c r="CF73" s="30">
        <v>47</v>
      </c>
      <c r="CG73" s="31"/>
      <c r="CH73" s="31"/>
      <c r="CI73" s="4">
        <f>+CG73+CD73+CA73+BZ73+BT73+BQ73+BW73+CH73</f>
        <v>30</v>
      </c>
      <c r="CJ73" s="30">
        <v>46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  <c r="EM73" s="31"/>
      <c r="EN73" s="4">
        <f>+EM73+EJ73+EI73+EF73+EC73+EB73+DY73+DV73</f>
        <v>0</v>
      </c>
      <c r="EO73" s="30" t="s">
        <v>97</v>
      </c>
      <c r="EP73" s="31"/>
      <c r="EQ73" s="4"/>
      <c r="ER73" s="30"/>
      <c r="ES73" s="72"/>
      <c r="ET73" s="4"/>
      <c r="EU73" s="30"/>
      <c r="EV73" s="72"/>
      <c r="EW73" s="4"/>
      <c r="EX73" s="30"/>
      <c r="EY73" s="72"/>
      <c r="EZ73" s="72"/>
      <c r="FA73" s="4"/>
      <c r="FB73" s="30"/>
      <c r="FC73" s="72"/>
      <c r="FD73" s="72"/>
      <c r="FE73" s="4"/>
      <c r="FF73" s="30"/>
      <c r="FG73" s="72"/>
      <c r="FH73" s="4"/>
      <c r="FI73" s="30"/>
      <c r="FJ73" s="72"/>
      <c r="FK73" s="4"/>
      <c r="FL73" s="30"/>
    </row>
    <row r="74" spans="1:168" ht="15">
      <c r="A74" s="25">
        <v>53</v>
      </c>
      <c r="B74" s="1">
        <v>9</v>
      </c>
      <c r="C74" s="17" t="s">
        <v>49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97</v>
      </c>
      <c r="P74" s="11"/>
      <c r="Q74" s="12"/>
      <c r="R74" s="14">
        <f>SUM(Q74,M74,K74,I74,G74,E74)</f>
        <v>0</v>
      </c>
      <c r="S74" s="24" t="s">
        <v>97</v>
      </c>
      <c r="T74" s="11" t="s">
        <v>60</v>
      </c>
      <c r="U74" s="13">
        <v>200</v>
      </c>
      <c r="V74" s="15">
        <f>SUM(U74,Q74,M74,K74,I74,G74)</f>
        <v>200</v>
      </c>
      <c r="W74" s="20">
        <v>37</v>
      </c>
      <c r="X74" s="11" t="s">
        <v>62</v>
      </c>
      <c r="Y74" s="13">
        <v>190</v>
      </c>
      <c r="Z74" s="16">
        <f>SUM(Y74,U74,Q74,M74,K74,I74)</f>
        <v>390</v>
      </c>
      <c r="AA74" s="22">
        <v>32</v>
      </c>
      <c r="AB74" s="11"/>
      <c r="AC74" s="12"/>
      <c r="AD74" s="4">
        <f>SUM(AC74,Y74,U74,Q74,M74,K74)</f>
        <v>390</v>
      </c>
      <c r="AE74" s="6">
        <v>29</v>
      </c>
      <c r="AF74" s="11"/>
      <c r="AG74" s="12"/>
      <c r="AH74" s="12"/>
      <c r="AI74" s="4">
        <f>+AH74+AG74+AC74+Y74+U74+Q74+M74</f>
        <v>390</v>
      </c>
      <c r="AJ74" s="6">
        <v>37</v>
      </c>
      <c r="AK74" s="12"/>
      <c r="AL74" s="4">
        <f>+Q74+U74+Y74+AC74+AG74+AH74+AK74</f>
        <v>390</v>
      </c>
      <c r="AM74" s="30">
        <v>37</v>
      </c>
      <c r="AN74" s="31"/>
      <c r="AO74" s="31"/>
      <c r="AP74" s="4">
        <f>+U74+Y74+AC74+AG74+AH74+AK74+AN74+AO74</f>
        <v>390</v>
      </c>
      <c r="AQ74" s="30">
        <v>39</v>
      </c>
      <c r="AR74" s="31"/>
      <c r="AS74" s="31"/>
      <c r="AT74" s="4">
        <f>+Y74+AC74+AG74+AH74+AK74+AN74+AO74+AR74+AS74</f>
        <v>190</v>
      </c>
      <c r="AU74" s="30">
        <v>45</v>
      </c>
      <c r="AV74" s="31"/>
      <c r="AW74" s="31"/>
      <c r="AX74" s="4">
        <f>+AC74+AG74+AH74+AK74+AN74+AO74+AR74+AS74+AV74+AW74</f>
        <v>0</v>
      </c>
      <c r="AY74" s="6" t="s">
        <v>97</v>
      </c>
      <c r="AZ74" s="35">
        <v>350</v>
      </c>
      <c r="BA74" s="13">
        <v>450</v>
      </c>
      <c r="BB74" s="4">
        <f>+AG74+AH74+AK74+AN74+AO74+AR74+AS74+AV74+AW74+AZ74+BA74</f>
        <v>800</v>
      </c>
      <c r="BC74" s="30">
        <v>35</v>
      </c>
      <c r="BD74" s="13">
        <v>500</v>
      </c>
      <c r="BE74" s="4">
        <f>+AK74+AN74+AO74+AR74+AS74+AV74+AW74+AZ74+BA74+BD74</f>
        <v>1300</v>
      </c>
      <c r="BF74" s="30">
        <v>27</v>
      </c>
      <c r="BG74" s="13">
        <v>650</v>
      </c>
      <c r="BH74" s="4">
        <f>+AN74+AO74+AR74+AS74+AV74+AW74+AZ74+BA74+BD74+BG74</f>
        <v>1950</v>
      </c>
      <c r="BI74" s="30">
        <v>21</v>
      </c>
      <c r="BJ74" s="13">
        <v>670</v>
      </c>
      <c r="BK74" s="4">
        <f>+AR74+AS74+AV74+AW74+AZ74+BA74+BD74+BG74+BJ74</f>
        <v>2620</v>
      </c>
      <c r="BL74" s="26">
        <v>14</v>
      </c>
      <c r="BM74" s="35">
        <v>350</v>
      </c>
      <c r="BN74" s="13">
        <v>640</v>
      </c>
      <c r="BO74" s="4">
        <f>+AV74+AW74+AZ74+BA74+BD74+BG74+BJ74+BM74+BN74</f>
        <v>3610</v>
      </c>
      <c r="BP74" s="26">
        <v>10</v>
      </c>
      <c r="BQ74" s="31"/>
      <c r="BR74" s="4">
        <f>+AZ74+BA74+BD74+BG74+BJ74+BM74+BN74+BQ74</f>
        <v>3610</v>
      </c>
      <c r="BS74" s="26">
        <v>11</v>
      </c>
      <c r="BT74" s="31"/>
      <c r="BU74" s="4">
        <f>+BT74+BQ74+BN74+BM74+BJ74+BG74+BD74</f>
        <v>2810</v>
      </c>
      <c r="BV74" s="26">
        <v>11</v>
      </c>
      <c r="BW74" s="31"/>
      <c r="BX74" s="4">
        <f>+BT74+BQ74+BN74+BM74+BJ74+BG74+BW74</f>
        <v>2310</v>
      </c>
      <c r="BY74" s="30">
        <v>17</v>
      </c>
      <c r="BZ74" s="31"/>
      <c r="CA74" s="31"/>
      <c r="CB74" s="4">
        <f>+BJ74+BM74+BN74+BQ74+BT74+BW74+BZ74+CA74</f>
        <v>1660</v>
      </c>
      <c r="CC74" s="30">
        <v>25</v>
      </c>
      <c r="CD74" s="31"/>
      <c r="CE74" s="4">
        <f>+CD74+CA74+BZ74+BW74+BT74+BQ74+BN74+BM74</f>
        <v>990</v>
      </c>
      <c r="CF74" s="30">
        <v>31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  <c r="EM74" s="31"/>
      <c r="EN74" s="4">
        <f>+EM74+EJ74+EI74+EF74+EC74+EB74+DY74+DV74</f>
        <v>0</v>
      </c>
      <c r="EO74" s="30" t="s">
        <v>97</v>
      </c>
      <c r="EP74" s="31"/>
      <c r="EQ74" s="4"/>
      <c r="ER74" s="30"/>
      <c r="ES74" s="72"/>
      <c r="ET74" s="4"/>
      <c r="EU74" s="30"/>
      <c r="EV74" s="72"/>
      <c r="EW74" s="4"/>
      <c r="EX74" s="30"/>
      <c r="EY74" s="72"/>
      <c r="EZ74" s="72"/>
      <c r="FA74" s="4"/>
      <c r="FB74" s="30"/>
      <c r="FC74" s="72"/>
      <c r="FD74" s="72"/>
      <c r="FE74" s="4"/>
      <c r="FF74" s="30"/>
      <c r="FG74" s="72"/>
      <c r="FH74" s="4"/>
      <c r="FI74" s="30"/>
      <c r="FJ74" s="72"/>
      <c r="FK74" s="4"/>
      <c r="FL74" s="30"/>
    </row>
    <row r="75" spans="1:168" ht="15">
      <c r="A75" s="25">
        <v>56</v>
      </c>
      <c r="B75" s="1">
        <v>36</v>
      </c>
      <c r="C75" s="17" t="s">
        <v>155</v>
      </c>
      <c r="D75" s="11" t="s">
        <v>61</v>
      </c>
      <c r="E75" s="13">
        <v>150</v>
      </c>
      <c r="F75" s="11"/>
      <c r="G75" s="12"/>
      <c r="H75" s="11"/>
      <c r="I75" s="12"/>
      <c r="J75" s="11"/>
      <c r="K75" s="12"/>
      <c r="L75" s="11"/>
      <c r="M75" s="12"/>
      <c r="N75" s="6">
        <f>SUM(M75,K75,I75,G75,E75)</f>
        <v>150</v>
      </c>
      <c r="O75" s="6">
        <v>36</v>
      </c>
      <c r="P75" s="11"/>
      <c r="Q75" s="12"/>
      <c r="R75" s="14">
        <f>SUM(Q75,M75,K75,I75,G75,E75)</f>
        <v>150</v>
      </c>
      <c r="S75" s="24">
        <v>41</v>
      </c>
      <c r="T75" s="11"/>
      <c r="U75" s="12"/>
      <c r="V75" s="15">
        <f>SUM(U75,Q75,M75,K75,I75,G75)</f>
        <v>0</v>
      </c>
      <c r="W75" s="20" t="s">
        <v>97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1"/>
      <c r="BA75" s="31"/>
      <c r="BB75" s="4">
        <f>+AG75+AH75+AK75+AN75+AO75+AR75+AS75+AV75+AW75+AZ75+BA75</f>
        <v>0</v>
      </c>
      <c r="BC75" s="6" t="s">
        <v>97</v>
      </c>
      <c r="BD75" s="31"/>
      <c r="BE75" s="4">
        <f>+AK75+AN75+AO75+AR75+AS75+AV75+AW75+AZ75+BA75+BD75</f>
        <v>0</v>
      </c>
      <c r="BF75" s="30" t="s">
        <v>97</v>
      </c>
      <c r="BG75" s="31"/>
      <c r="BH75" s="4">
        <f>+AN75+AO75+AR75+AS75+AV75+AW75+AZ75+BA75+BD75+BG75</f>
        <v>0</v>
      </c>
      <c r="BI75" s="30" t="s">
        <v>97</v>
      </c>
      <c r="BJ75" s="31"/>
      <c r="BK75" s="4">
        <f>+AR75+AS75+AV75+AW75+AZ75+BA75+BD75+BG75+BJ75</f>
        <v>0</v>
      </c>
      <c r="BL75" s="30" t="s">
        <v>97</v>
      </c>
      <c r="BM75" s="35">
        <v>200</v>
      </c>
      <c r="BN75" s="32">
        <v>250</v>
      </c>
      <c r="BO75" s="4">
        <f>+AV75+AW75+AZ75+BA75+BD75+BG75+BJ75+BM75+BN75</f>
        <v>450</v>
      </c>
      <c r="BP75" s="30">
        <v>35</v>
      </c>
      <c r="BQ75" s="31"/>
      <c r="BR75" s="4">
        <f>+AZ75+BA75+BD75+BG75+BJ75+BM75+BN75+BQ75</f>
        <v>450</v>
      </c>
      <c r="BS75" s="30">
        <v>35</v>
      </c>
      <c r="BT75" s="31"/>
      <c r="BU75" s="4">
        <f>+BT75+BQ75+BN75+BM75+BJ75+BG75+BD75</f>
        <v>450</v>
      </c>
      <c r="BV75" s="30">
        <v>36</v>
      </c>
      <c r="BW75" s="31"/>
      <c r="BX75" s="4">
        <f>+BT75+BQ75+BN75+BM75+BJ75+BG75+BW75</f>
        <v>450</v>
      </c>
      <c r="BY75" s="30">
        <v>34</v>
      </c>
      <c r="BZ75" s="31"/>
      <c r="CA75" s="31"/>
      <c r="CB75" s="4">
        <f>+BJ75+BM75+BN75+BQ75+BT75+BW75+BZ75+CA75</f>
        <v>450</v>
      </c>
      <c r="CC75" s="30">
        <v>39</v>
      </c>
      <c r="CD75" s="31"/>
      <c r="CE75" s="4">
        <f>+CD75+CA75+BZ75+BW75+BT75+BQ75+BN75+BM75</f>
        <v>450</v>
      </c>
      <c r="CF75" s="30">
        <v>39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  <c r="EM75" s="31"/>
      <c r="EN75" s="4">
        <f>+EM75+EJ75+EI75+EF75+EC75+EB75+DY75+DV75</f>
        <v>0</v>
      </c>
      <c r="EO75" s="30" t="s">
        <v>97</v>
      </c>
      <c r="EP75" s="31"/>
      <c r="EQ75" s="4"/>
      <c r="ER75" s="30"/>
      <c r="ES75" s="72"/>
      <c r="ET75" s="4"/>
      <c r="EU75" s="30"/>
      <c r="EV75" s="72"/>
      <c r="EW75" s="4"/>
      <c r="EX75" s="30"/>
      <c r="EY75" s="72"/>
      <c r="EZ75" s="72"/>
      <c r="FA75" s="4"/>
      <c r="FB75" s="30"/>
      <c r="FC75" s="72"/>
      <c r="FD75" s="72"/>
      <c r="FE75" s="4"/>
      <c r="FF75" s="30"/>
      <c r="FG75" s="72"/>
      <c r="FH75" s="4"/>
      <c r="FI75" s="30"/>
      <c r="FJ75" s="72"/>
      <c r="FK75" s="4"/>
      <c r="FL75" s="30"/>
    </row>
    <row r="76" spans="1:168" ht="15">
      <c r="A76" s="25">
        <v>55</v>
      </c>
      <c r="B76" s="1">
        <v>8</v>
      </c>
      <c r="C76" s="17" t="s">
        <v>12</v>
      </c>
      <c r="D76" s="11" t="s">
        <v>60</v>
      </c>
      <c r="E76" s="13">
        <v>200</v>
      </c>
      <c r="F76" s="11" t="s">
        <v>60</v>
      </c>
      <c r="G76" s="13">
        <v>200</v>
      </c>
      <c r="H76" s="11"/>
      <c r="I76" s="12"/>
      <c r="J76" s="11"/>
      <c r="K76" s="12"/>
      <c r="L76" s="11"/>
      <c r="M76" s="12"/>
      <c r="N76" s="6">
        <f>SUM(M76,K76,I76,G76,E76)</f>
        <v>400</v>
      </c>
      <c r="O76" s="6">
        <v>26</v>
      </c>
      <c r="P76" s="11"/>
      <c r="Q76" s="12"/>
      <c r="R76" s="14">
        <f>SUM(Q76,M76,K76,I76,G76,E76)</f>
        <v>400</v>
      </c>
      <c r="S76" s="24">
        <v>29</v>
      </c>
      <c r="T76" s="11"/>
      <c r="U76" s="12"/>
      <c r="V76" s="15">
        <f>SUM(U76,Q76,M76,K76,I76,G76)</f>
        <v>200</v>
      </c>
      <c r="W76" s="20">
        <v>35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1"/>
      <c r="BA76" s="31"/>
      <c r="BB76" s="4">
        <f>+AG76+AH76+AK76+AN76+AO76+AR76+AS76+AV76+AW76+AZ76+BA76</f>
        <v>0</v>
      </c>
      <c r="BC76" s="6" t="s">
        <v>97</v>
      </c>
      <c r="BD76" s="31"/>
      <c r="BE76" s="4">
        <f>+AK76+AN76+AO76+AR76+AS76+AV76+AW76+AZ76+BA76+BD76</f>
        <v>0</v>
      </c>
      <c r="BF76" s="30" t="s">
        <v>97</v>
      </c>
      <c r="BG76" s="31"/>
      <c r="BH76" s="4">
        <f>+AN76+AO76+AR76+AS76+AV76+AW76+AZ76+BA76+BD76+BG76</f>
        <v>0</v>
      </c>
      <c r="BI76" s="30" t="s">
        <v>97</v>
      </c>
      <c r="BJ76" s="31"/>
      <c r="BK76" s="4">
        <f>+AR76+AS76+AV76+AW76+AZ76+BA76+BD76+BG76+BJ76</f>
        <v>0</v>
      </c>
      <c r="BL76" s="30" t="s">
        <v>97</v>
      </c>
      <c r="BM76" s="35">
        <v>100</v>
      </c>
      <c r="BN76" s="31"/>
      <c r="BO76" s="4">
        <f>+AV76+AW76+AZ76+BA76+BD76+BG76+BJ76+BM76+BN76</f>
        <v>100</v>
      </c>
      <c r="BP76" s="30">
        <v>50</v>
      </c>
      <c r="BQ76" s="31"/>
      <c r="BR76" s="4">
        <f>+AZ76+BA76+BD76+BG76+BJ76+BM76+BN76+BQ76</f>
        <v>100</v>
      </c>
      <c r="BS76" s="30">
        <v>52</v>
      </c>
      <c r="BT76" s="31"/>
      <c r="BU76" s="4">
        <f>+BT76+BQ76+BN76+BM76+BJ76+BG76+BD76</f>
        <v>100</v>
      </c>
      <c r="BV76" s="30">
        <v>43</v>
      </c>
      <c r="BW76" s="31"/>
      <c r="BX76" s="4">
        <f>+BT76+BQ76+BN76+BM76+BJ76+BG76+BW76</f>
        <v>100</v>
      </c>
      <c r="BY76" s="30">
        <v>41</v>
      </c>
      <c r="BZ76" s="31"/>
      <c r="CA76" s="31"/>
      <c r="CB76" s="4">
        <f>+BJ76+BM76+BN76+BQ76+BT76+BW76+BZ76+CA76</f>
        <v>100</v>
      </c>
      <c r="CC76" s="30">
        <v>45</v>
      </c>
      <c r="CD76" s="31"/>
      <c r="CE76" s="4">
        <f>+CD76+CA76+BZ76+BW76+BT76+BQ76+BN76+BM76</f>
        <v>100</v>
      </c>
      <c r="CF76" s="30">
        <v>45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  <c r="EM76" s="31"/>
      <c r="EN76" s="4">
        <f>+EM76+EJ76+EI76+EF76+EC76+EB76+DY76+DV76</f>
        <v>0</v>
      </c>
      <c r="EO76" s="30" t="s">
        <v>97</v>
      </c>
      <c r="EP76" s="31"/>
      <c r="EQ76" s="4"/>
      <c r="ER76" s="30"/>
      <c r="ES76" s="72"/>
      <c r="ET76" s="4"/>
      <c r="EU76" s="30"/>
      <c r="EV76" s="72"/>
      <c r="EW76" s="4"/>
      <c r="EX76" s="30"/>
      <c r="EY76" s="72"/>
      <c r="EZ76" s="72"/>
      <c r="FA76" s="4"/>
      <c r="FB76" s="30"/>
      <c r="FC76" s="72"/>
      <c r="FD76" s="72"/>
      <c r="FE76" s="4"/>
      <c r="FF76" s="30"/>
      <c r="FG76" s="72"/>
      <c r="FH76" s="4"/>
      <c r="FI76" s="30"/>
      <c r="FJ76" s="72"/>
      <c r="FK76" s="4"/>
      <c r="FL76" s="30"/>
    </row>
    <row r="77" spans="1:168" ht="15">
      <c r="A77" s="25">
        <v>53</v>
      </c>
      <c r="B77" s="1">
        <v>9</v>
      </c>
      <c r="C77" s="52" t="s">
        <v>137</v>
      </c>
      <c r="D77" s="11" t="s">
        <v>61</v>
      </c>
      <c r="E77" s="13">
        <v>150</v>
      </c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150</v>
      </c>
      <c r="O77" s="6">
        <v>36</v>
      </c>
      <c r="P77" s="11"/>
      <c r="Q77" s="12"/>
      <c r="R77" s="14">
        <f>SUM(Q77,M77,K77,I77,G77,E77)</f>
        <v>150</v>
      </c>
      <c r="S77" s="24">
        <v>41</v>
      </c>
      <c r="T77" s="11"/>
      <c r="U77" s="12"/>
      <c r="V77" s="15">
        <f>SUM(U77,Q77,M77,K77,I77,G77)</f>
        <v>0</v>
      </c>
      <c r="W77" s="20" t="s">
        <v>97</v>
      </c>
      <c r="X77" s="11"/>
      <c r="Y77" s="12"/>
      <c r="Z77" s="16">
        <f>SUM(Y77,U77,Q77,M77,K77,I77)</f>
        <v>0</v>
      </c>
      <c r="AA77" s="22" t="s">
        <v>97</v>
      </c>
      <c r="AB77" s="11"/>
      <c r="AC77" s="12"/>
      <c r="AD77" s="4">
        <f>SUM(AC77,Y77,U77,Q77,M77,K77)</f>
        <v>0</v>
      </c>
      <c r="AE77" s="6" t="s">
        <v>97</v>
      </c>
      <c r="AF77" s="11"/>
      <c r="AG77" s="12"/>
      <c r="AH77" s="12"/>
      <c r="AI77" s="4">
        <f>+AH77+AG77+AC77+Y77+U77+Q77+M77</f>
        <v>0</v>
      </c>
      <c r="AJ77" s="6" t="s">
        <v>97</v>
      </c>
      <c r="AK77" s="12"/>
      <c r="AL77" s="4">
        <f>+Q77+U77+Y77+AC77+AG77+AH77+AK77</f>
        <v>0</v>
      </c>
      <c r="AM77" s="30" t="s">
        <v>97</v>
      </c>
      <c r="AN77" s="31"/>
      <c r="AO77" s="31"/>
      <c r="AP77" s="4">
        <f>+U77+Y77+AC77+AG77+AH77+AK77+AN77+AO77</f>
        <v>0</v>
      </c>
      <c r="AQ77" s="6" t="s">
        <v>97</v>
      </c>
      <c r="AR77" s="31"/>
      <c r="AS77" s="31"/>
      <c r="AT77" s="4">
        <f>+Y77+AC77+AG77+AH77+AK77+AN77+AO77+AR77+AS77</f>
        <v>0</v>
      </c>
      <c r="AU77" s="6" t="s">
        <v>97</v>
      </c>
      <c r="AV77" s="31"/>
      <c r="AW77" s="31"/>
      <c r="AX77" s="4">
        <f>+AC77+AG77+AH77+AK77+AN77+AO77+AR77+AS77+AV77+AW77</f>
        <v>0</v>
      </c>
      <c r="AY77" s="6" t="s">
        <v>97</v>
      </c>
      <c r="AZ77" s="35">
        <v>200</v>
      </c>
      <c r="BA77" s="13">
        <v>250</v>
      </c>
      <c r="BB77" s="4">
        <f>+AG77+AH77+AK77+AN77+AO77+AR77+AS77+AV77+AW77+AZ77+BA77</f>
        <v>450</v>
      </c>
      <c r="BC77" s="30">
        <v>43</v>
      </c>
      <c r="BD77" s="31"/>
      <c r="BE77" s="4">
        <f>+AK77+AN77+AO77+AR77+AS77+AV77+AW77+AZ77+BA77+BD77</f>
        <v>450</v>
      </c>
      <c r="BF77" s="30">
        <v>41</v>
      </c>
      <c r="BG77" s="31"/>
      <c r="BH77" s="4">
        <f>+AN77+AO77+AR77+AS77+AV77+AW77+AZ77+BA77+BD77+BG77</f>
        <v>450</v>
      </c>
      <c r="BI77" s="30">
        <v>41</v>
      </c>
      <c r="BJ77" s="32">
        <v>500</v>
      </c>
      <c r="BK77" s="4">
        <f>+AR77+AS77+AV77+AW77+AZ77+BA77+BD77+BG77+BJ77</f>
        <v>950</v>
      </c>
      <c r="BL77" s="30">
        <v>34</v>
      </c>
      <c r="BM77" s="31"/>
      <c r="BN77" s="31"/>
      <c r="BO77" s="4">
        <f>+AV77+AW77+AZ77+BA77+BD77+BG77+BJ77+BM77+BN77</f>
        <v>950</v>
      </c>
      <c r="BP77" s="30">
        <v>32</v>
      </c>
      <c r="BQ77" s="31"/>
      <c r="BR77" s="4">
        <f>+AZ77+BA77+BD77+BG77+BJ77+BM77+BN77+BQ77</f>
        <v>950</v>
      </c>
      <c r="BS77" s="30">
        <v>32</v>
      </c>
      <c r="BT77" s="31"/>
      <c r="BU77" s="4">
        <f>+BT77+BQ77+BN77+BM77+BJ77+BG77+BD77</f>
        <v>500</v>
      </c>
      <c r="BV77" s="30">
        <v>32</v>
      </c>
      <c r="BW77" s="31"/>
      <c r="BX77" s="4">
        <f>+BT77+BQ77+BN77+BM77+BJ77+BG77+BW77</f>
        <v>500</v>
      </c>
      <c r="BY77" s="30">
        <v>32</v>
      </c>
      <c r="BZ77" s="31"/>
      <c r="CA77" s="31"/>
      <c r="CB77" s="4">
        <f>+BJ77+BM77+BN77+BQ77+BT77+BW77+BZ77+CA77</f>
        <v>500</v>
      </c>
      <c r="CC77" s="30">
        <v>38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  <c r="EM77" s="31"/>
      <c r="EN77" s="4">
        <f>+EM77+EJ77+EI77+EF77+EC77+EB77+DY77+DV77</f>
        <v>0</v>
      </c>
      <c r="EO77" s="30" t="s">
        <v>97</v>
      </c>
      <c r="EP77" s="31"/>
      <c r="EQ77" s="4"/>
      <c r="ER77" s="30"/>
      <c r="ES77" s="72"/>
      <c r="ET77" s="4"/>
      <c r="EU77" s="30"/>
      <c r="EV77" s="72"/>
      <c r="EW77" s="4"/>
      <c r="EX77" s="30"/>
      <c r="EY77" s="72"/>
      <c r="EZ77" s="72"/>
      <c r="FA77" s="4"/>
      <c r="FB77" s="30"/>
      <c r="FC77" s="72"/>
      <c r="FD77" s="72"/>
      <c r="FE77" s="4"/>
      <c r="FF77" s="30"/>
      <c r="FG77" s="72"/>
      <c r="FH77" s="4"/>
      <c r="FI77" s="30"/>
      <c r="FJ77" s="72"/>
      <c r="FK77" s="4"/>
      <c r="FL77" s="30"/>
    </row>
    <row r="78" spans="1:168" ht="15">
      <c r="A78" s="25">
        <v>56</v>
      </c>
      <c r="B78" s="1">
        <v>36</v>
      </c>
      <c r="C78" s="17" t="s">
        <v>150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1"/>
      <c r="AX78" s="4">
        <f>+AC78+AG78+AH78+AK78+AN78+AO78+AR78+AS78+AV78+AW78</f>
        <v>0</v>
      </c>
      <c r="AY78" s="6" t="s">
        <v>97</v>
      </c>
      <c r="AZ78" s="31"/>
      <c r="BA78" s="31"/>
      <c r="BB78" s="4">
        <f>+AG78+AH78+AK78+AN78+AO78+AR78+AS78+AV78+AW78+AZ78+BA78</f>
        <v>0</v>
      </c>
      <c r="BC78" s="6" t="s">
        <v>97</v>
      </c>
      <c r="BD78" s="31"/>
      <c r="BE78" s="4">
        <f>+AK78+AN78+AO78+AR78+AS78+AV78+AW78+AZ78+BA78+BD78</f>
        <v>0</v>
      </c>
      <c r="BF78" s="30" t="s">
        <v>97</v>
      </c>
      <c r="BG78" s="32">
        <v>70</v>
      </c>
      <c r="BH78" s="4">
        <f>+AN78+AO78+AR78+AS78+AV78+AW78+AZ78+BA78+BD78+BG78</f>
        <v>70</v>
      </c>
      <c r="BI78" s="30">
        <v>57</v>
      </c>
      <c r="BJ78" s="31"/>
      <c r="BK78" s="4">
        <f>+AR78+AS78+AV78+AW78+AZ78+BA78+BD78+BG78+BJ78</f>
        <v>70</v>
      </c>
      <c r="BL78" s="30">
        <v>50</v>
      </c>
      <c r="BM78" s="31"/>
      <c r="BN78" s="31"/>
      <c r="BO78" s="4">
        <f>+AV78+AW78+AZ78+BA78+BD78+BG78+BJ78+BM78+BN78</f>
        <v>70</v>
      </c>
      <c r="BP78" s="30">
        <v>51</v>
      </c>
      <c r="BQ78" s="31"/>
      <c r="BR78" s="4">
        <f>+AZ78+BA78+BD78+BG78+BJ78+BM78+BN78+BQ78</f>
        <v>70</v>
      </c>
      <c r="BS78" s="30">
        <v>53</v>
      </c>
      <c r="BT78" s="31"/>
      <c r="BU78" s="4">
        <f>+BT78+BQ78+BN78+BM78+BJ78+BG78+BD78</f>
        <v>70</v>
      </c>
      <c r="BV78" s="30">
        <v>44</v>
      </c>
      <c r="BW78" s="31"/>
      <c r="BX78" s="4">
        <f>+BT78+BQ78+BN78+BM78+BJ78+BG78+BW78</f>
        <v>70</v>
      </c>
      <c r="BY78" s="30">
        <v>42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  <c r="EM78" s="31"/>
      <c r="EN78" s="4">
        <f>+EM78+EJ78+EI78+EF78+EC78+EB78+DY78+DV78</f>
        <v>0</v>
      </c>
      <c r="EO78" s="30" t="s">
        <v>97</v>
      </c>
      <c r="EP78" s="31"/>
      <c r="EQ78" s="4"/>
      <c r="ER78" s="30"/>
      <c r="ES78" s="72"/>
      <c r="ET78" s="4"/>
      <c r="EU78" s="30"/>
      <c r="EV78" s="72"/>
      <c r="EW78" s="4"/>
      <c r="EX78" s="30"/>
      <c r="EY78" s="72"/>
      <c r="EZ78" s="72"/>
      <c r="FA78" s="4"/>
      <c r="FB78" s="30"/>
      <c r="FC78" s="72"/>
      <c r="FD78" s="72"/>
      <c r="FE78" s="4"/>
      <c r="FF78" s="30"/>
      <c r="FG78" s="72"/>
      <c r="FH78" s="4"/>
      <c r="FI78" s="30"/>
      <c r="FJ78" s="72"/>
      <c r="FK78" s="4"/>
      <c r="FL78" s="30"/>
    </row>
    <row r="79" spans="1:168" ht="15">
      <c r="A79" s="25">
        <v>22</v>
      </c>
      <c r="B79" s="1"/>
      <c r="C79" s="17" t="s">
        <v>140</v>
      </c>
      <c r="D79" s="11" t="s">
        <v>60</v>
      </c>
      <c r="E79" s="13">
        <v>200</v>
      </c>
      <c r="F79" s="11" t="s">
        <v>60</v>
      </c>
      <c r="G79" s="13">
        <v>200</v>
      </c>
      <c r="H79" s="11"/>
      <c r="I79" s="12"/>
      <c r="J79" s="11"/>
      <c r="K79" s="12"/>
      <c r="L79" s="11"/>
      <c r="M79" s="12"/>
      <c r="N79" s="6">
        <f>SUM(M79,K79,I79,G79,E79)</f>
        <v>400</v>
      </c>
      <c r="O79" s="6">
        <v>26</v>
      </c>
      <c r="P79" s="11"/>
      <c r="Q79" s="12"/>
      <c r="R79" s="14">
        <f>SUM(Q79,M79,K79,I79,G79,E79)</f>
        <v>400</v>
      </c>
      <c r="S79" s="24">
        <v>29</v>
      </c>
      <c r="T79" s="11"/>
      <c r="U79" s="12"/>
      <c r="V79" s="15">
        <f>SUM(U79,Q79,M79,K79,I79,G79)</f>
        <v>200</v>
      </c>
      <c r="W79" s="20">
        <v>35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5">
        <v>350</v>
      </c>
      <c r="BA79" s="13">
        <v>700</v>
      </c>
      <c r="BB79" s="4">
        <f>+AG79+AH79+AK79+AN79+AO79+AR79+AS79+AV79+AW79+AZ79+BA79</f>
        <v>1050</v>
      </c>
      <c r="BC79" s="30">
        <v>32</v>
      </c>
      <c r="BD79" s="13">
        <v>570</v>
      </c>
      <c r="BE79" s="4">
        <f>+AK79+AN79+AO79+AR79+AS79+AV79+AW79+AZ79+BA79+BD79</f>
        <v>1620</v>
      </c>
      <c r="BF79" s="30">
        <v>21</v>
      </c>
      <c r="BG79" s="31"/>
      <c r="BH79" s="4">
        <f>+AN79+AO79+AR79+AS79+AV79+AW79+AZ79+BA79+BD79+BG79</f>
        <v>1620</v>
      </c>
      <c r="BI79" s="30">
        <v>25</v>
      </c>
      <c r="BJ79" s="31"/>
      <c r="BK79" s="4">
        <f>+AR79+AS79+AV79+AW79+AZ79+BA79+BD79+BG79+BJ79</f>
        <v>1620</v>
      </c>
      <c r="BL79" s="30">
        <v>26</v>
      </c>
      <c r="BM79" s="31"/>
      <c r="BN79" s="31"/>
      <c r="BO79" s="4">
        <f>+AV79+AW79+AZ79+BA79+BD79+BG79+BJ79+BM79+BN79</f>
        <v>1620</v>
      </c>
      <c r="BP79" s="30">
        <v>26</v>
      </c>
      <c r="BQ79" s="31"/>
      <c r="BR79" s="4">
        <f>+AZ79+BA79+BD79+BG79+BJ79+BM79+BN79+BQ79</f>
        <v>1620</v>
      </c>
      <c r="BS79" s="30">
        <v>26</v>
      </c>
      <c r="BT79" s="31"/>
      <c r="BU79" s="4">
        <f>+BT79+BQ79+BN79+BM79+BJ79+BG79+BD79</f>
        <v>570</v>
      </c>
      <c r="BV79" s="30">
        <v>32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  <c r="EM79" s="31"/>
      <c r="EN79" s="4">
        <f>+EM79+EJ79+EI79+EF79+EC79+EB79+DY79+DV79</f>
        <v>0</v>
      </c>
      <c r="EO79" s="30" t="s">
        <v>97</v>
      </c>
      <c r="EP79" s="31"/>
      <c r="EQ79" s="4"/>
      <c r="ER79" s="30"/>
      <c r="ES79" s="72"/>
      <c r="ET79" s="4"/>
      <c r="EU79" s="30"/>
      <c r="EV79" s="72"/>
      <c r="EW79" s="4"/>
      <c r="EX79" s="30"/>
      <c r="EY79" s="72"/>
      <c r="EZ79" s="72"/>
      <c r="FA79" s="4"/>
      <c r="FB79" s="30"/>
      <c r="FC79" s="72"/>
      <c r="FD79" s="72"/>
      <c r="FE79" s="4"/>
      <c r="FF79" s="30"/>
      <c r="FG79" s="72"/>
      <c r="FH79" s="4"/>
      <c r="FI79" s="30"/>
      <c r="FJ79" s="72"/>
      <c r="FK79" s="4"/>
      <c r="FL79" s="30"/>
    </row>
    <row r="80" spans="1:168" ht="15">
      <c r="A80" s="25">
        <v>55</v>
      </c>
      <c r="B80" s="1">
        <v>8</v>
      </c>
      <c r="C80" s="17" t="s">
        <v>134</v>
      </c>
      <c r="D80" s="11" t="s">
        <v>61</v>
      </c>
      <c r="E80" s="13">
        <v>150</v>
      </c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150</v>
      </c>
      <c r="O80" s="6">
        <v>36</v>
      </c>
      <c r="P80" s="11"/>
      <c r="Q80" s="12"/>
      <c r="R80" s="14">
        <f>SUM(Q80,M80,K80,I80,G80,E80)</f>
        <v>150</v>
      </c>
      <c r="S80" s="24">
        <v>41</v>
      </c>
      <c r="T80" s="11"/>
      <c r="U80" s="12"/>
      <c r="V80" s="15">
        <f>SUM(U80,Q80,M80,K80,I80,G80)</f>
        <v>0</v>
      </c>
      <c r="W80" s="20" t="s">
        <v>97</v>
      </c>
      <c r="X80" s="11"/>
      <c r="Y80" s="12"/>
      <c r="Z80" s="16">
        <f>SUM(Y80,U80,Q80,M80,K80,I80)</f>
        <v>0</v>
      </c>
      <c r="AA80" s="22" t="s">
        <v>97</v>
      </c>
      <c r="AB80" s="11"/>
      <c r="AC80" s="12"/>
      <c r="AD80" s="4">
        <f>SUM(AC80,Y80,U80,Q80,M80,K80)</f>
        <v>0</v>
      </c>
      <c r="AE80" s="6" t="s">
        <v>97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13">
        <v>70</v>
      </c>
      <c r="BB80" s="4">
        <f>+AG80+AH80+AK80+AN80+AO80+AR80+AS80+AV80+AW80+AZ80+BA80</f>
        <v>170</v>
      </c>
      <c r="BC80" s="30">
        <v>54</v>
      </c>
      <c r="BD80" s="32">
        <v>200</v>
      </c>
      <c r="BE80" s="4">
        <f>+AK80+AN80+AO80+AR80+AS80+AV80+AW80+AZ80+BA80+BD80</f>
        <v>370</v>
      </c>
      <c r="BF80" s="30">
        <v>45</v>
      </c>
      <c r="BG80" s="31"/>
      <c r="BH80" s="4">
        <f>+AN80+AO80+AR80+AS80+AV80+AW80+AZ80+BA80+BD80+BG80</f>
        <v>370</v>
      </c>
      <c r="BI80" s="30">
        <v>45</v>
      </c>
      <c r="BJ80" s="31"/>
      <c r="BK80" s="4">
        <f>+AR80+AS80+AV80+AW80+AZ80+BA80+BD80+BG80+BJ80</f>
        <v>370</v>
      </c>
      <c r="BL80" s="30">
        <v>39</v>
      </c>
      <c r="BM80" s="31"/>
      <c r="BN80" s="31"/>
      <c r="BO80" s="4">
        <f>+AV80+AW80+AZ80+BA80+BD80+BG80+BJ80+BM80+BN80</f>
        <v>370</v>
      </c>
      <c r="BP80" s="30">
        <v>38</v>
      </c>
      <c r="BQ80" s="31"/>
      <c r="BR80" s="4">
        <f>+AZ80+BA80+BD80+BG80+BJ80+BM80+BN80+BQ80</f>
        <v>370</v>
      </c>
      <c r="BS80" s="30">
        <v>39</v>
      </c>
      <c r="BT80" s="31"/>
      <c r="BU80" s="4">
        <f>+BT80+BQ80+BN80+BM80+BJ80+BG80+BD80</f>
        <v>200</v>
      </c>
      <c r="BV80" s="30">
        <v>40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  <c r="EM80" s="31"/>
      <c r="EN80" s="4">
        <f>+EM80+EJ80+EI80+EF80+EC80+EB80+DY80+DV80</f>
        <v>0</v>
      </c>
      <c r="EO80" s="30" t="s">
        <v>97</v>
      </c>
      <c r="EP80" s="31"/>
      <c r="EQ80" s="4"/>
      <c r="ER80" s="30"/>
      <c r="ES80" s="72"/>
      <c r="ET80" s="4"/>
      <c r="EU80" s="30"/>
      <c r="EV80" s="72"/>
      <c r="EW80" s="4"/>
      <c r="EX80" s="30"/>
      <c r="EY80" s="72"/>
      <c r="EZ80" s="72"/>
      <c r="FA80" s="4"/>
      <c r="FB80" s="30"/>
      <c r="FC80" s="72"/>
      <c r="FD80" s="72"/>
      <c r="FE80" s="4"/>
      <c r="FF80" s="30"/>
      <c r="FG80" s="72"/>
      <c r="FH80" s="4"/>
      <c r="FI80" s="30"/>
      <c r="FJ80" s="72"/>
      <c r="FK80" s="4"/>
      <c r="FL80" s="30"/>
    </row>
    <row r="81" spans="1:168" ht="15">
      <c r="A81" s="25">
        <v>52</v>
      </c>
      <c r="B81" s="1">
        <v>32</v>
      </c>
      <c r="C81" s="17" t="s">
        <v>88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97</v>
      </c>
      <c r="P81" s="11"/>
      <c r="Q81" s="12"/>
      <c r="R81" s="14">
        <f>SUM(Q81,M81,K81,I81,G81,E81)</f>
        <v>0</v>
      </c>
      <c r="S81" s="24" t="s">
        <v>97</v>
      </c>
      <c r="T81" s="11"/>
      <c r="U81" s="12"/>
      <c r="V81" s="15">
        <f>SUM(U81,Q81,M81,K81,I81,G81)</f>
        <v>0</v>
      </c>
      <c r="W81" s="20" t="s">
        <v>97</v>
      </c>
      <c r="X81" s="11" t="s">
        <v>67</v>
      </c>
      <c r="Y81" s="13">
        <v>450</v>
      </c>
      <c r="Z81" s="16">
        <f>SUM(Y81,U81,Q81,M81,K81,I81)</f>
        <v>450</v>
      </c>
      <c r="AA81" s="22">
        <v>31</v>
      </c>
      <c r="AB81" s="11"/>
      <c r="AC81" s="13">
        <v>640</v>
      </c>
      <c r="AD81" s="4">
        <f>SUM(AC81,Y81,U81,Q81,M81,K81)</f>
        <v>1090</v>
      </c>
      <c r="AE81" s="6">
        <v>22</v>
      </c>
      <c r="AF81" s="11"/>
      <c r="AG81" s="28">
        <v>700</v>
      </c>
      <c r="AH81" s="13">
        <v>500</v>
      </c>
      <c r="AI81" s="4">
        <f>+AH81+AG81+AC81+Y81+U81+Q81+M81</f>
        <v>2290</v>
      </c>
      <c r="AJ81" s="26">
        <v>16</v>
      </c>
      <c r="AK81" s="13">
        <v>450</v>
      </c>
      <c r="AL81" s="4">
        <f>+Q81+U81+Y81+AC81+AG81+AH81+AK81</f>
        <v>2740</v>
      </c>
      <c r="AM81" s="26">
        <v>15</v>
      </c>
      <c r="AN81" s="31"/>
      <c r="AO81" s="32">
        <v>610</v>
      </c>
      <c r="AP81" s="4">
        <f>+U81+Y81+AC81+AG81+AH81+AK81+AN81+AO81</f>
        <v>3350</v>
      </c>
      <c r="AQ81" s="26">
        <v>13</v>
      </c>
      <c r="AR81" s="28">
        <v>350</v>
      </c>
      <c r="AS81" s="32">
        <v>590</v>
      </c>
      <c r="AT81" s="4">
        <f>+Y81+AC81+AG81+AH81+AK81+AN81+AO81+AR81+AS81</f>
        <v>4290</v>
      </c>
      <c r="AU81" s="26">
        <v>10</v>
      </c>
      <c r="AV81" s="31"/>
      <c r="AW81" s="32">
        <v>800</v>
      </c>
      <c r="AX81" s="4">
        <f>+AC81+AG81+AH81+AK81+AN81+AO81+AR81+AS81+AV81+AW81</f>
        <v>4640</v>
      </c>
      <c r="AY81" s="26">
        <v>9</v>
      </c>
      <c r="AZ81" s="35">
        <v>1000</v>
      </c>
      <c r="BA81" s="33">
        <v>640</v>
      </c>
      <c r="BB81" s="4">
        <f>+AG81+AH81+AK81+AN81+AO81+AR81+AS81+AV81+AW81+AZ81+BA81</f>
        <v>5640</v>
      </c>
      <c r="BC81" s="26">
        <v>9</v>
      </c>
      <c r="BD81" s="31"/>
      <c r="BE81" s="4">
        <f>+AK81+AN81+AO81+AR81+AS81+AV81+AW81+AZ81+BA81+BD81</f>
        <v>4440</v>
      </c>
      <c r="BF81" s="26">
        <v>9</v>
      </c>
      <c r="BG81" s="31"/>
      <c r="BH81" s="4">
        <f>+AN81+AO81+AR81+AS81+AV81+AW81+AZ81+BA81+BD81+BG81</f>
        <v>3990</v>
      </c>
      <c r="BI81" s="26">
        <v>9</v>
      </c>
      <c r="BJ81" s="31"/>
      <c r="BK81" s="4">
        <f>+AR81+AS81+AV81+AW81+AZ81+BA81+BD81+BG81+BJ81</f>
        <v>3380</v>
      </c>
      <c r="BL81" s="26">
        <v>11</v>
      </c>
      <c r="BM81" s="31"/>
      <c r="BN81" s="31"/>
      <c r="BO81" s="4">
        <f>+AV81+AW81+AZ81+BA81+BD81+BG81+BJ81+BM81+BN81</f>
        <v>2440</v>
      </c>
      <c r="BP81" s="26">
        <v>15</v>
      </c>
      <c r="BQ81" s="31"/>
      <c r="BR81" s="4">
        <f>+AZ81+BA81+BD81+BG81+BJ81+BM81+BN81+BQ81</f>
        <v>1640</v>
      </c>
      <c r="BS81" s="30">
        <v>25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  <c r="EM81" s="31"/>
      <c r="EN81" s="4">
        <f>+EM81+EJ81+EI81+EF81+EC81+EB81+DY81+DV81</f>
        <v>0</v>
      </c>
      <c r="EO81" s="30" t="s">
        <v>97</v>
      </c>
      <c r="EP81" s="31"/>
      <c r="EQ81" s="4"/>
      <c r="ER81" s="30"/>
      <c r="ES81" s="72"/>
      <c r="ET81" s="4"/>
      <c r="EU81" s="30"/>
      <c r="EV81" s="72"/>
      <c r="EW81" s="4"/>
      <c r="EX81" s="30"/>
      <c r="EY81" s="72"/>
      <c r="EZ81" s="72"/>
      <c r="FA81" s="4"/>
      <c r="FB81" s="30"/>
      <c r="FC81" s="72"/>
      <c r="FD81" s="72"/>
      <c r="FE81" s="4"/>
      <c r="FF81" s="30"/>
      <c r="FG81" s="72"/>
      <c r="FH81" s="4"/>
      <c r="FI81" s="30"/>
      <c r="FJ81" s="72"/>
      <c r="FK81" s="4"/>
      <c r="FL81" s="30"/>
    </row>
    <row r="82" spans="1:168" ht="15">
      <c r="A82" s="25">
        <v>40</v>
      </c>
      <c r="B82" s="1">
        <v>44</v>
      </c>
      <c r="C82" s="17" t="s">
        <v>132</v>
      </c>
      <c r="D82" s="11" t="s">
        <v>59</v>
      </c>
      <c r="E82" s="13">
        <v>250</v>
      </c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250</v>
      </c>
      <c r="O82" s="6">
        <v>32</v>
      </c>
      <c r="P82" s="11"/>
      <c r="Q82" s="12"/>
      <c r="R82" s="14">
        <f>SUM(Q82,M82,K82,I82,G82,E82)</f>
        <v>250</v>
      </c>
      <c r="S82" s="24">
        <v>36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SUM(AC82,Y82,U82,Q82,M82,K82)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31"/>
      <c r="AS82" s="31"/>
      <c r="AT82" s="4">
        <f>+Y82+AC82+AG82+AH82+AK82+AN82+AO82+AR82+AS82</f>
        <v>0</v>
      </c>
      <c r="AU82" s="6" t="s">
        <v>97</v>
      </c>
      <c r="AV82" s="31"/>
      <c r="AW82" s="32">
        <v>90</v>
      </c>
      <c r="AX82" s="4">
        <f>+AC82+AG82+AH82+AK82+AN82+AO82+AR82+AS82+AV82+AW82</f>
        <v>90</v>
      </c>
      <c r="AY82" s="30">
        <v>48</v>
      </c>
      <c r="AZ82" s="35">
        <v>100</v>
      </c>
      <c r="BA82" s="32">
        <v>250</v>
      </c>
      <c r="BB82" s="4">
        <f>+AG82+AH82+AK82+AN82+AO82+AR82+AS82+AV82+AW82+AZ82+BA82</f>
        <v>440</v>
      </c>
      <c r="BC82" s="30">
        <v>44</v>
      </c>
      <c r="BD82" s="31"/>
      <c r="BE82" s="4">
        <f>+AK82+AN82+AO82+AR82+AS82+AV82+AW82+AZ82+BA82+BD82</f>
        <v>440</v>
      </c>
      <c r="BF82" s="30">
        <v>42</v>
      </c>
      <c r="BG82" s="31"/>
      <c r="BH82" s="4">
        <f>+AN82+AO82+AR82+AS82+AV82+AW82+AZ82+BA82+BD82+BG82</f>
        <v>440</v>
      </c>
      <c r="BI82" s="30">
        <v>42</v>
      </c>
      <c r="BJ82" s="31"/>
      <c r="BK82" s="4">
        <f>+AR82+AS82+AV82+AW82+AZ82+BA82+BD82+BG82+BJ82</f>
        <v>440</v>
      </c>
      <c r="BL82" s="30">
        <v>37</v>
      </c>
      <c r="BM82" s="31"/>
      <c r="BN82" s="31"/>
      <c r="BO82" s="4">
        <f>+AV82+AW82+AZ82+BA82+BD82+BG82+BJ82+BM82+BN82</f>
        <v>440</v>
      </c>
      <c r="BP82" s="30">
        <v>36</v>
      </c>
      <c r="BQ82" s="31"/>
      <c r="BR82" s="4">
        <f>+AZ82+BA82+BD82+BG82+BJ82+BM82+BN82+BQ82</f>
        <v>350</v>
      </c>
      <c r="BS82" s="30">
        <v>40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  <c r="EM82" s="31"/>
      <c r="EN82" s="4">
        <f>+EM82+EJ82+EI82+EF82+EC82+EB82+DY82+DV82</f>
        <v>0</v>
      </c>
      <c r="EO82" s="30" t="s">
        <v>97</v>
      </c>
      <c r="EP82" s="31"/>
      <c r="EQ82" s="4"/>
      <c r="ER82" s="30"/>
      <c r="ES82" s="72"/>
      <c r="ET82" s="4"/>
      <c r="EU82" s="30"/>
      <c r="EV82" s="72"/>
      <c r="EW82" s="4"/>
      <c r="EX82" s="30"/>
      <c r="EY82" s="72"/>
      <c r="EZ82" s="72"/>
      <c r="FA82" s="4"/>
      <c r="FB82" s="30"/>
      <c r="FC82" s="72"/>
      <c r="FD82" s="72"/>
      <c r="FE82" s="4"/>
      <c r="FF82" s="30"/>
      <c r="FG82" s="72"/>
      <c r="FH82" s="4"/>
      <c r="FI82" s="30"/>
      <c r="FJ82" s="72"/>
      <c r="FK82" s="4"/>
      <c r="FL82" s="30"/>
    </row>
    <row r="83" spans="1:168" ht="15">
      <c r="A83" s="25">
        <v>51</v>
      </c>
      <c r="B83" s="1">
        <v>28</v>
      </c>
      <c r="C83" s="17" t="s">
        <v>136</v>
      </c>
      <c r="D83" s="11" t="s">
        <v>54</v>
      </c>
      <c r="E83" s="13">
        <v>500</v>
      </c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500</v>
      </c>
      <c r="O83" s="6">
        <v>25</v>
      </c>
      <c r="P83" s="11"/>
      <c r="Q83" s="12"/>
      <c r="R83" s="14">
        <f>SUM(Q83,M83,K83,I83,G83,E83)</f>
        <v>500</v>
      </c>
      <c r="S83" s="24">
        <v>26</v>
      </c>
      <c r="T83" s="11"/>
      <c r="U83" s="12"/>
      <c r="V83" s="15">
        <f>SUM(U83,Q83,M83,K83,I83,G83)</f>
        <v>0</v>
      </c>
      <c r="W83" s="20" t="s">
        <v>97</v>
      </c>
      <c r="X83" s="11"/>
      <c r="Y83" s="12"/>
      <c r="Z83" s="16">
        <f>SUM(Y83,U83,Q83,M83,K83,I83)</f>
        <v>0</v>
      </c>
      <c r="AA83" s="22" t="s">
        <v>97</v>
      </c>
      <c r="AB83" s="11"/>
      <c r="AC83" s="12"/>
      <c r="AD83" s="4">
        <f>SUM(AC83,Y83,U83,Q83,M83,K83)</f>
        <v>0</v>
      </c>
      <c r="AE83" s="6" t="s">
        <v>97</v>
      </c>
      <c r="AF83" s="11"/>
      <c r="AG83" s="12"/>
      <c r="AH83" s="12"/>
      <c r="AI83" s="4">
        <f>+AH83+AG83+AC83+Y83+U83+Q83+M83</f>
        <v>0</v>
      </c>
      <c r="AJ83" s="6" t="s">
        <v>97</v>
      </c>
      <c r="AK83" s="12"/>
      <c r="AL83" s="4">
        <f>+Q83+U83+Y83+AC83+AG83+AH83+AK83</f>
        <v>0</v>
      </c>
      <c r="AM83" s="30" t="s">
        <v>97</v>
      </c>
      <c r="AN83" s="31"/>
      <c r="AO83" s="31"/>
      <c r="AP83" s="4">
        <f>+U83+Y83+AC83+AG83+AH83+AK83+AN83+AO83</f>
        <v>0</v>
      </c>
      <c r="AQ83" s="6" t="s">
        <v>97</v>
      </c>
      <c r="AR83" s="31"/>
      <c r="AS83" s="31"/>
      <c r="AT83" s="4">
        <f>+Y83+AC83+AG83+AH83+AK83+AN83+AO83+AR83+AS83</f>
        <v>0</v>
      </c>
      <c r="AU83" s="6" t="s">
        <v>97</v>
      </c>
      <c r="AV83" s="31"/>
      <c r="AW83" s="31"/>
      <c r="AX83" s="4">
        <f>+AC83+AG83+AH83+AK83+AN83+AO83+AR83+AS83+AV83+AW83</f>
        <v>0</v>
      </c>
      <c r="AY83" s="6" t="s">
        <v>97</v>
      </c>
      <c r="AZ83" s="31"/>
      <c r="BA83" s="32">
        <v>120</v>
      </c>
      <c r="BB83" s="4">
        <f>+AG83+AH83+AK83+AN83+AO83+AR83+AS83+AV83+AW83+AZ83+BA83</f>
        <v>120</v>
      </c>
      <c r="BC83" s="30">
        <v>56</v>
      </c>
      <c r="BD83" s="31"/>
      <c r="BE83" s="4">
        <f>+AK83+AN83+AO83+AR83+AS83+AV83+AW83+AZ83+BA83+BD83</f>
        <v>120</v>
      </c>
      <c r="BF83" s="30">
        <v>54</v>
      </c>
      <c r="BG83" s="31"/>
      <c r="BH83" s="4">
        <f>+AN83+AO83+AR83+AS83+AV83+AW83+AZ83+BA83+BD83+BG83</f>
        <v>120</v>
      </c>
      <c r="BI83" s="30">
        <v>51</v>
      </c>
      <c r="BJ83" s="31"/>
      <c r="BK83" s="4">
        <f>+AR83+AS83+AV83+AW83+AZ83+BA83+BD83+BG83+BJ83</f>
        <v>120</v>
      </c>
      <c r="BL83" s="30">
        <v>46</v>
      </c>
      <c r="BM83" s="35"/>
      <c r="BN83" s="31"/>
      <c r="BO83" s="4">
        <f>+AV83+AW83+AZ83+BA83+BD83+BG83+BJ83+BM83+BN83</f>
        <v>120</v>
      </c>
      <c r="BP83" s="30">
        <v>46</v>
      </c>
      <c r="BQ83" s="31"/>
      <c r="BR83" s="4">
        <f>+AZ83+BA83+BD83+BG83+BJ83+BM83+BN83+BQ83</f>
        <v>120</v>
      </c>
      <c r="BS83" s="30">
        <v>47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  <c r="EM83" s="31"/>
      <c r="EN83" s="4">
        <f>+EM83+EJ83+EI83+EF83+EC83+EB83+DY83+DV83</f>
        <v>0</v>
      </c>
      <c r="EO83" s="30" t="s">
        <v>97</v>
      </c>
      <c r="EP83" s="31"/>
      <c r="EQ83" s="4"/>
      <c r="ER83" s="30"/>
      <c r="ES83" s="72"/>
      <c r="ET83" s="4"/>
      <c r="EU83" s="30"/>
      <c r="EV83" s="72"/>
      <c r="EW83" s="4"/>
      <c r="EX83" s="30"/>
      <c r="EY83" s="72"/>
      <c r="EZ83" s="72"/>
      <c r="FA83" s="4"/>
      <c r="FB83" s="30"/>
      <c r="FC83" s="72"/>
      <c r="FD83" s="72"/>
      <c r="FE83" s="4"/>
      <c r="FF83" s="30"/>
      <c r="FG83" s="72"/>
      <c r="FH83" s="4"/>
      <c r="FI83" s="30"/>
      <c r="FJ83" s="72"/>
      <c r="FK83" s="4"/>
      <c r="FL83" s="30"/>
    </row>
    <row r="84" spans="1:168" ht="15">
      <c r="A84" s="25">
        <v>62</v>
      </c>
      <c r="B84" s="1">
        <v>27</v>
      </c>
      <c r="C84" s="17" t="s">
        <v>144</v>
      </c>
      <c r="D84" s="11"/>
      <c r="E84" s="12"/>
      <c r="F84" s="11"/>
      <c r="G84" s="12"/>
      <c r="H84" s="11" t="s">
        <v>60</v>
      </c>
      <c r="I84" s="13">
        <v>200</v>
      </c>
      <c r="J84" s="11" t="s">
        <v>80</v>
      </c>
      <c r="K84" s="13">
        <v>110</v>
      </c>
      <c r="L84" s="11"/>
      <c r="M84" s="12"/>
      <c r="N84" s="6">
        <f>SUM(M84,K84,I84,G84,E84)</f>
        <v>310</v>
      </c>
      <c r="O84" s="6">
        <v>29</v>
      </c>
      <c r="P84" s="11"/>
      <c r="Q84" s="12"/>
      <c r="R84" s="14">
        <f>SUM(Q84,M84,K84,I84,G84,E84)</f>
        <v>310</v>
      </c>
      <c r="S84" s="24">
        <v>31</v>
      </c>
      <c r="T84" s="11"/>
      <c r="U84" s="12"/>
      <c r="V84" s="15">
        <f>SUM(U84,Q84,M84,K84,I84,G84)</f>
        <v>310</v>
      </c>
      <c r="W84" s="20">
        <v>33</v>
      </c>
      <c r="X84" s="11"/>
      <c r="Y84" s="12"/>
      <c r="Z84" s="16">
        <f>SUM(Y84,U84,Q84,M84,K84,I84)</f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1"/>
      <c r="AP84" s="4">
        <f>+U84+Y84+AC84+AG84+AH84+AK84+AN84+AO84</f>
        <v>0</v>
      </c>
      <c r="AQ84" s="6" t="s">
        <v>97</v>
      </c>
      <c r="AR84" s="31"/>
      <c r="AS84" s="31"/>
      <c r="AT84" s="4">
        <f>+Y84+AC84+AG84+AH84+AK84+AN84+AO84+AR84+AS84</f>
        <v>0</v>
      </c>
      <c r="AU84" s="6" t="s">
        <v>97</v>
      </c>
      <c r="AV84" s="31"/>
      <c r="AW84" s="31"/>
      <c r="AX84" s="4">
        <f>+AC84+AG84+AH84+AK84+AN84+AO84+AR84+AS84+AV84+AW84</f>
        <v>0</v>
      </c>
      <c r="AY84" s="6" t="s">
        <v>97</v>
      </c>
      <c r="AZ84" s="35">
        <v>100</v>
      </c>
      <c r="BA84" s="31"/>
      <c r="BB84" s="4">
        <f>+AG84+AH84+AK84+AN84+AO84+AR84+AS84+AV84+AW84+AZ84+BA84</f>
        <v>100</v>
      </c>
      <c r="BC84" s="30">
        <v>58</v>
      </c>
      <c r="BD84" s="31"/>
      <c r="BE84" s="4">
        <f>+AK84+AN84+AO84+AR84+AS84+AV84+AW84+AZ84+BA84+BD84</f>
        <v>100</v>
      </c>
      <c r="BF84" s="30">
        <v>56</v>
      </c>
      <c r="BG84" s="31"/>
      <c r="BH84" s="4">
        <f>+AN84+AO84+AR84+AS84+AV84+AW84+AZ84+BA84+BD84+BG84</f>
        <v>100</v>
      </c>
      <c r="BI84" s="30">
        <v>54</v>
      </c>
      <c r="BJ84" s="31"/>
      <c r="BK84" s="4">
        <f>+AR84+AS84+AV84+AW84+AZ84+BA84+BD84+BG84+BJ84</f>
        <v>100</v>
      </c>
      <c r="BL84" s="30">
        <v>48</v>
      </c>
      <c r="BM84" s="31"/>
      <c r="BN84" s="31"/>
      <c r="BO84" s="4">
        <f>+AV84+AW84+AZ84+BA84+BD84+BG84+BJ84+BM84+BN84</f>
        <v>100</v>
      </c>
      <c r="BP84" s="30">
        <v>48</v>
      </c>
      <c r="BQ84" s="31"/>
      <c r="BR84" s="4">
        <f>+AZ84+BA84+BD84+BG84+BJ84+BM84+BN84+BQ84</f>
        <v>100</v>
      </c>
      <c r="BS84" s="30">
        <v>50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  <c r="EM84" s="31"/>
      <c r="EN84" s="4">
        <f>+EM84+EJ84+EI84+EF84+EC84+EB84+DY84+DV84</f>
        <v>0</v>
      </c>
      <c r="EO84" s="30" t="s">
        <v>97</v>
      </c>
      <c r="EP84" s="31"/>
      <c r="EQ84" s="4"/>
      <c r="ER84" s="30"/>
      <c r="ES84" s="72"/>
      <c r="ET84" s="4"/>
      <c r="EU84" s="30"/>
      <c r="EV84" s="72"/>
      <c r="EW84" s="4"/>
      <c r="EX84" s="30"/>
      <c r="EY84" s="72"/>
      <c r="EZ84" s="72"/>
      <c r="FA84" s="4"/>
      <c r="FB84" s="30"/>
      <c r="FC84" s="72"/>
      <c r="FD84" s="72"/>
      <c r="FE84" s="4"/>
      <c r="FF84" s="30"/>
      <c r="FG84" s="72"/>
      <c r="FH84" s="4"/>
      <c r="FI84" s="30"/>
      <c r="FJ84" s="72"/>
      <c r="FK84" s="4"/>
      <c r="FL84" s="30"/>
    </row>
    <row r="85" spans="1:168" ht="15">
      <c r="A85" s="25">
        <v>17</v>
      </c>
      <c r="B85" s="1">
        <v>19</v>
      </c>
      <c r="C85" s="17" t="s">
        <v>133</v>
      </c>
      <c r="D85" s="11" t="s">
        <v>70</v>
      </c>
      <c r="E85" s="13">
        <v>730</v>
      </c>
      <c r="F85" s="11" t="s">
        <v>71</v>
      </c>
      <c r="G85" s="13">
        <v>800</v>
      </c>
      <c r="H85" s="11"/>
      <c r="I85" s="12"/>
      <c r="J85" s="11"/>
      <c r="K85" s="12"/>
      <c r="L85" s="11"/>
      <c r="M85" s="12"/>
      <c r="N85" s="6">
        <f>SUM(M85,K85,I85,G85,E85)</f>
        <v>1530</v>
      </c>
      <c r="O85" s="26">
        <v>13</v>
      </c>
      <c r="P85" s="11"/>
      <c r="Q85" s="12"/>
      <c r="R85" s="14">
        <f>SUM(Q85,M85,K85,I85,G85,E85)</f>
        <v>1530</v>
      </c>
      <c r="S85" s="23">
        <v>15</v>
      </c>
      <c r="T85" s="11"/>
      <c r="U85" s="12"/>
      <c r="V85" s="15">
        <f>SUM(U85,Q85,M85,K85,I85,G85)</f>
        <v>800</v>
      </c>
      <c r="W85" s="20">
        <v>24</v>
      </c>
      <c r="X85" s="11"/>
      <c r="Y85" s="12"/>
      <c r="Z85" s="16">
        <f>SUM(Y85,U85,Q85,M85,K85,I85)</f>
        <v>0</v>
      </c>
      <c r="AA85" s="22" t="s">
        <v>97</v>
      </c>
      <c r="AB85" s="11"/>
      <c r="AC85" s="12"/>
      <c r="AD85" s="4">
        <f>SUM(AC85,Y85,U85,Q85,M85,K85)</f>
        <v>0</v>
      </c>
      <c r="AE85" s="6" t="s">
        <v>97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1"/>
      <c r="AT85" s="4">
        <f>+Y85+AC85+AG85+AH85+AK85+AN85+AO85+AR85+AS85</f>
        <v>0</v>
      </c>
      <c r="AU85" s="6" t="s">
        <v>97</v>
      </c>
      <c r="AV85" s="31"/>
      <c r="AW85" s="31"/>
      <c r="AX85" s="4">
        <f>+AC85+AG85+AH85+AK85+AN85+AO85+AR85+AS85+AV85+AW85</f>
        <v>0</v>
      </c>
      <c r="AY85" s="6" t="s">
        <v>97</v>
      </c>
      <c r="AZ85" s="35">
        <v>100</v>
      </c>
      <c r="BA85" s="31"/>
      <c r="BB85" s="4">
        <f>+AG85+AH85+AK85+AN85+AO85+AR85+AS85+AV85+AW85+AZ85+BA85</f>
        <v>100</v>
      </c>
      <c r="BC85" s="30">
        <v>59</v>
      </c>
      <c r="BD85" s="31"/>
      <c r="BE85" s="4">
        <f>+AK85+AN85+AO85+AR85+AS85+AV85+AW85+AZ85+BA85+BD85</f>
        <v>100</v>
      </c>
      <c r="BF85" s="30">
        <v>57</v>
      </c>
      <c r="BG85" s="31"/>
      <c r="BH85" s="4">
        <f>+AN85+AO85+AR85+AS85+AV85+AW85+AZ85+BA85+BD85+BG85</f>
        <v>100</v>
      </c>
      <c r="BI85" s="30">
        <v>55</v>
      </c>
      <c r="BJ85" s="31"/>
      <c r="BK85" s="4">
        <f>+AR85+AS85+AV85+AW85+AZ85+BA85+BD85+BG85+BJ85</f>
        <v>100</v>
      </c>
      <c r="BL85" s="30">
        <v>49</v>
      </c>
      <c r="BM85" s="31"/>
      <c r="BN85" s="31"/>
      <c r="BO85" s="4">
        <f>+AV85+AW85+AZ85+BA85+BD85+BG85+BJ85+BM85+BN85</f>
        <v>100</v>
      </c>
      <c r="BP85" s="30">
        <v>49</v>
      </c>
      <c r="BQ85" s="31"/>
      <c r="BR85" s="4">
        <f>+AZ85+BA85+BD85+BG85+BJ85+BM85+BN85+BQ85</f>
        <v>100</v>
      </c>
      <c r="BS85" s="30">
        <v>51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  <c r="EM85" s="31"/>
      <c r="EN85" s="4">
        <f>+EM85+EJ85+EI85+EF85+EC85+EB85+DY85+DV85</f>
        <v>0</v>
      </c>
      <c r="EO85" s="30" t="s">
        <v>97</v>
      </c>
      <c r="EP85" s="31"/>
      <c r="EQ85" s="4"/>
      <c r="ER85" s="30"/>
      <c r="ES85" s="72"/>
      <c r="ET85" s="4"/>
      <c r="EU85" s="30"/>
      <c r="EV85" s="72"/>
      <c r="EW85" s="4"/>
      <c r="EX85" s="30"/>
      <c r="EY85" s="72"/>
      <c r="EZ85" s="72"/>
      <c r="FA85" s="4"/>
      <c r="FB85" s="30"/>
      <c r="FC85" s="72"/>
      <c r="FD85" s="72"/>
      <c r="FE85" s="4"/>
      <c r="FF85" s="30"/>
      <c r="FG85" s="72"/>
      <c r="FH85" s="4"/>
      <c r="FI85" s="30"/>
      <c r="FJ85" s="72"/>
      <c r="FK85" s="4"/>
      <c r="FL85" s="30"/>
    </row>
    <row r="86" spans="1:168" ht="15">
      <c r="A86" s="25">
        <v>60</v>
      </c>
      <c r="B86" s="1">
        <v>27</v>
      </c>
      <c r="C86" s="17" t="s">
        <v>123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97</v>
      </c>
      <c r="P86" s="11"/>
      <c r="Q86" s="12"/>
      <c r="R86" s="14">
        <f>SUM(Q86,M86,K86,I86,G86,E86)</f>
        <v>0</v>
      </c>
      <c r="S86" s="24" t="s">
        <v>97</v>
      </c>
      <c r="T86" s="11"/>
      <c r="U86" s="12"/>
      <c r="V86" s="15">
        <f>SUM(U86,Q86,M86,K86,I86,G86)</f>
        <v>0</v>
      </c>
      <c r="W86" s="20" t="s">
        <v>97</v>
      </c>
      <c r="X86" s="11"/>
      <c r="Y86" s="12"/>
      <c r="Z86" s="16">
        <f>SUM(Y86,U86,Q86,M86,K86,I86)</f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1"/>
      <c r="AP86" s="4">
        <f>+U86+Y86+AC86+AG86+AH86+AK86+AN86+AO86</f>
        <v>0</v>
      </c>
      <c r="AQ86" s="6" t="s">
        <v>97</v>
      </c>
      <c r="AR86" s="28">
        <v>350</v>
      </c>
      <c r="AS86" s="32">
        <v>400</v>
      </c>
      <c r="AT86" s="4">
        <f>+Y86+AC86+AG86+AH86+AK86+AN86+AO86+AR86+AS86</f>
        <v>750</v>
      </c>
      <c r="AU86" s="30">
        <v>30</v>
      </c>
      <c r="AV86" s="31"/>
      <c r="AW86" s="31"/>
      <c r="AX86" s="4">
        <f>+AC86+AG86+AH86+AK86+AN86+AO86+AR86+AS86+AV86+AW86</f>
        <v>750</v>
      </c>
      <c r="AY86" s="30">
        <v>32</v>
      </c>
      <c r="AZ86" s="31"/>
      <c r="BA86" s="31"/>
      <c r="BB86" s="4">
        <f>+AG86+AH86+AK86+AN86+AO86+AR86+AS86+AV86+AW86+AZ86+BA86</f>
        <v>750</v>
      </c>
      <c r="BC86" s="30">
        <v>36</v>
      </c>
      <c r="BD86" s="31"/>
      <c r="BE86" s="4">
        <f>+AK86+AN86+AO86+AR86+AS86+AV86+AW86+AZ86+BA86+BD86</f>
        <v>750</v>
      </c>
      <c r="BF86" s="30">
        <v>36</v>
      </c>
      <c r="BG86" s="31"/>
      <c r="BH86" s="4">
        <f>+AN86+AO86+AR86+AS86+AV86+AW86+AZ86+BA86+BD86+BG86</f>
        <v>750</v>
      </c>
      <c r="BI86" s="30">
        <v>34</v>
      </c>
      <c r="BJ86" s="31"/>
      <c r="BK86" s="4">
        <f>+AR86+AS86+AV86+AW86+AZ86+BA86+BD86+BG86+BJ86</f>
        <v>750</v>
      </c>
      <c r="BL86" s="30">
        <v>35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  <c r="EM86" s="31"/>
      <c r="EN86" s="4">
        <f>+EM86+EJ86+EI86+EF86+EC86+EB86+DY86+DV86</f>
        <v>0</v>
      </c>
      <c r="EO86" s="30" t="s">
        <v>97</v>
      </c>
      <c r="EP86" s="31"/>
      <c r="EQ86" s="4"/>
      <c r="ER86" s="30"/>
      <c r="ES86" s="72"/>
      <c r="ET86" s="4"/>
      <c r="EU86" s="30"/>
      <c r="EV86" s="72"/>
      <c r="EW86" s="4"/>
      <c r="EX86" s="30"/>
      <c r="EY86" s="72"/>
      <c r="EZ86" s="72"/>
      <c r="FA86" s="4"/>
      <c r="FB86" s="30"/>
      <c r="FC86" s="72"/>
      <c r="FD86" s="72"/>
      <c r="FE86" s="4"/>
      <c r="FF86" s="30"/>
      <c r="FG86" s="72"/>
      <c r="FH86" s="4"/>
      <c r="FI86" s="30"/>
      <c r="FJ86" s="72"/>
      <c r="FK86" s="4"/>
      <c r="FL86" s="30"/>
    </row>
    <row r="87" spans="1:168" ht="15">
      <c r="A87" s="25">
        <v>42</v>
      </c>
      <c r="B87" s="1">
        <v>51</v>
      </c>
      <c r="C87" s="17" t="s">
        <v>16</v>
      </c>
      <c r="D87" s="11" t="s">
        <v>57</v>
      </c>
      <c r="E87" s="13">
        <v>350</v>
      </c>
      <c r="F87" s="13" t="s">
        <v>72</v>
      </c>
      <c r="G87" s="13">
        <v>650</v>
      </c>
      <c r="H87" s="13" t="s">
        <v>77</v>
      </c>
      <c r="I87" s="13">
        <v>400</v>
      </c>
      <c r="J87" s="11" t="s">
        <v>61</v>
      </c>
      <c r="K87" s="13">
        <v>210</v>
      </c>
      <c r="L87" s="11"/>
      <c r="M87" s="12"/>
      <c r="N87" s="6">
        <f>SUM(M87,K87,I87,G87,E87)</f>
        <v>1610</v>
      </c>
      <c r="O87" s="26">
        <v>12</v>
      </c>
      <c r="P87" s="11"/>
      <c r="Q87" s="12"/>
      <c r="R87" s="14">
        <f>SUM(Q87,M87,K87,I87,G87,E87)</f>
        <v>1610</v>
      </c>
      <c r="S87" s="23">
        <v>14</v>
      </c>
      <c r="T87" s="11" t="s">
        <v>67</v>
      </c>
      <c r="U87" s="13">
        <v>450</v>
      </c>
      <c r="V87" s="15">
        <f>SUM(U87,Q87,M87,K87,I87,G87)</f>
        <v>1710</v>
      </c>
      <c r="W87" s="19">
        <v>13</v>
      </c>
      <c r="X87" s="11" t="s">
        <v>58</v>
      </c>
      <c r="Y87" s="13">
        <v>300</v>
      </c>
      <c r="Z87" s="16">
        <f>SUM(Y87,U87,Q87,M87,K87,I87)</f>
        <v>1360</v>
      </c>
      <c r="AA87" s="22">
        <v>18</v>
      </c>
      <c r="AB87" s="11"/>
      <c r="AC87" s="13">
        <v>400</v>
      </c>
      <c r="AD87" s="4">
        <f>SUM(AC87,Y87,U87,Q87,M87,K87)</f>
        <v>1360</v>
      </c>
      <c r="AE87" s="6">
        <v>17</v>
      </c>
      <c r="AF87" s="11"/>
      <c r="AG87" s="28">
        <v>400</v>
      </c>
      <c r="AH87" s="13">
        <v>150</v>
      </c>
      <c r="AI87" s="4">
        <f>+AH87+AG87+AC87+Y87+U87+Q87+M87</f>
        <v>1700</v>
      </c>
      <c r="AJ87" s="6">
        <v>20</v>
      </c>
      <c r="AK87" s="13">
        <v>350</v>
      </c>
      <c r="AL87" s="4">
        <f>+Q87+U87+Y87+AC87+AG87+AH87+AK87</f>
        <v>2050</v>
      </c>
      <c r="AM87" s="30">
        <v>19</v>
      </c>
      <c r="AN87" s="31"/>
      <c r="AO87" s="32">
        <v>90</v>
      </c>
      <c r="AP87" s="4">
        <f>+U87+Y87+AC87+AG87+AH87+AK87+AN87+AO87</f>
        <v>2140</v>
      </c>
      <c r="AQ87" s="30">
        <v>19</v>
      </c>
      <c r="AR87" s="28">
        <v>350</v>
      </c>
      <c r="AS87" s="32">
        <v>200</v>
      </c>
      <c r="AT87" s="4">
        <f>+Y87+AC87+AG87+AH87+AK87+AN87+AO87+AR87+AS87</f>
        <v>2240</v>
      </c>
      <c r="AU87" s="30">
        <v>18</v>
      </c>
      <c r="AV87" s="31"/>
      <c r="AW87" s="31"/>
      <c r="AX87" s="4">
        <f>+AC87+AG87+AH87+AK87+AN87+AO87+AR87+AS87+AV87+AW87</f>
        <v>1940</v>
      </c>
      <c r="AY87" s="30">
        <v>22</v>
      </c>
      <c r="AZ87" s="31"/>
      <c r="BA87" s="31"/>
      <c r="BB87" s="4">
        <f>+AG87+AH87+AK87+AN87+AO87+AR87+AS87+AV87+AW87+AZ87+BA87</f>
        <v>1540</v>
      </c>
      <c r="BC87" s="30">
        <v>26</v>
      </c>
      <c r="BD87" s="31"/>
      <c r="BE87" s="4">
        <f>+AK87+AN87+AO87+AR87+AS87+AV87+AW87+AZ87+BA87+BD87</f>
        <v>990</v>
      </c>
      <c r="BF87" s="30">
        <v>32</v>
      </c>
      <c r="BG87" s="31"/>
      <c r="BH87" s="4">
        <f>+AN87+AO87+AR87+AS87+AV87+AW87+AZ87+BA87+BD87+BG87</f>
        <v>640</v>
      </c>
      <c r="BI87" s="30">
        <v>36</v>
      </c>
      <c r="BJ87" s="31"/>
      <c r="BK87" s="4">
        <f>+AR87+AS87+AV87+AW87+AZ87+BA87+BD87+BG87+BJ87</f>
        <v>550</v>
      </c>
      <c r="BL87" s="30">
        <v>36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  <c r="EM87" s="31"/>
      <c r="EN87" s="4">
        <f>+EM87+EJ87+EI87+EF87+EC87+EB87+DY87+DV87</f>
        <v>0</v>
      </c>
      <c r="EO87" s="30" t="s">
        <v>97</v>
      </c>
      <c r="EP87" s="31"/>
      <c r="EQ87" s="4"/>
      <c r="ER87" s="30"/>
      <c r="ES87" s="72"/>
      <c r="ET87" s="4"/>
      <c r="EU87" s="30"/>
      <c r="EV87" s="72"/>
      <c r="EW87" s="4"/>
      <c r="EX87" s="30"/>
      <c r="EY87" s="72"/>
      <c r="EZ87" s="72"/>
      <c r="FA87" s="4"/>
      <c r="FB87" s="30"/>
      <c r="FC87" s="72"/>
      <c r="FD87" s="72"/>
      <c r="FE87" s="4"/>
      <c r="FF87" s="30"/>
      <c r="FG87" s="72"/>
      <c r="FH87" s="4"/>
      <c r="FI87" s="30"/>
      <c r="FJ87" s="72"/>
      <c r="FK87" s="4"/>
      <c r="FL87" s="30"/>
    </row>
    <row r="88" spans="1:168" ht="15">
      <c r="A88" s="25">
        <v>48</v>
      </c>
      <c r="B88" s="1">
        <v>33</v>
      </c>
      <c r="C88" s="17" t="s">
        <v>121</v>
      </c>
      <c r="D88" s="11" t="s">
        <v>63</v>
      </c>
      <c r="E88" s="12"/>
      <c r="F88" s="12"/>
      <c r="G88" s="12"/>
      <c r="H88" s="11"/>
      <c r="I88" s="12"/>
      <c r="J88" s="11"/>
      <c r="K88" s="12"/>
      <c r="L88" s="11"/>
      <c r="M88" s="12"/>
      <c r="N88" s="6">
        <f>SUM(M88,K88,I88,G88,E88)</f>
        <v>0</v>
      </c>
      <c r="O88" s="6" t="s">
        <v>97</v>
      </c>
      <c r="P88" s="11"/>
      <c r="Q88" s="12"/>
      <c r="R88" s="14">
        <f>SUM(Q88,M88,K88,I88,G88,E88)</f>
        <v>0</v>
      </c>
      <c r="S88" s="24" t="s">
        <v>97</v>
      </c>
      <c r="T88" s="11"/>
      <c r="U88" s="12"/>
      <c r="V88" s="15">
        <f>SUM(U88,Q88,M88,K88,I88,G88)</f>
        <v>0</v>
      </c>
      <c r="W88" s="20" t="s">
        <v>97</v>
      </c>
      <c r="X88" s="11"/>
      <c r="Y88" s="12"/>
      <c r="Z88" s="16">
        <f>SUM(Y88,U88,Q88,M88,K88,I88)</f>
        <v>0</v>
      </c>
      <c r="AA88" s="22" t="s">
        <v>97</v>
      </c>
      <c r="AB88" s="11"/>
      <c r="AC88" s="12"/>
      <c r="AD88" s="4">
        <f>MAX(AC88,Y88,U88,Q88,M88,K88)</f>
        <v>0</v>
      </c>
      <c r="AE88" s="6" t="s">
        <v>97</v>
      </c>
      <c r="AF88" s="11"/>
      <c r="AG88" s="12"/>
      <c r="AH88" s="12"/>
      <c r="AI88" s="4">
        <f>+AH88+AG88+AC88+Y88+U88+Q88+M88</f>
        <v>0</v>
      </c>
      <c r="AJ88" s="6" t="s">
        <v>97</v>
      </c>
      <c r="AK88" s="12"/>
      <c r="AL88" s="4">
        <f>+Q88+U88+Y88+AC88+AG88+AH88+AK88</f>
        <v>0</v>
      </c>
      <c r="AM88" s="30" t="s">
        <v>97</v>
      </c>
      <c r="AN88" s="31"/>
      <c r="AO88" s="32">
        <v>190</v>
      </c>
      <c r="AP88" s="4">
        <f>+U88+Y88+AC88+AG88+AH88+AK88+AN88+AO88</f>
        <v>190</v>
      </c>
      <c r="AQ88" s="30">
        <v>46</v>
      </c>
      <c r="AR88" s="31"/>
      <c r="AS88" s="32">
        <v>300</v>
      </c>
      <c r="AT88" s="4">
        <f>+Y88+AC88+AG88+AH88+AK88+AN88+AO88+AR88+AS88</f>
        <v>490</v>
      </c>
      <c r="AU88" s="30">
        <v>37</v>
      </c>
      <c r="AV88" s="31"/>
      <c r="AW88" s="31"/>
      <c r="AX88" s="4">
        <f>+AC88+AG88+AH88+AK88+AN88+AO88+AR88+AS88+AV88+AW88</f>
        <v>490</v>
      </c>
      <c r="AY88" s="30">
        <v>36</v>
      </c>
      <c r="AZ88" s="31"/>
      <c r="BA88" s="31"/>
      <c r="BB88" s="4">
        <f>+AG88+AH88+AK88+AN88+AO88+AR88+AS88+AV88+AW88+AZ88+BA88</f>
        <v>490</v>
      </c>
      <c r="BC88" s="30">
        <v>42</v>
      </c>
      <c r="BD88" s="31"/>
      <c r="BE88" s="4">
        <f>+AK88+AN88+AO88+AR88+AS88+AV88+AW88+AZ88+BA88+BD88</f>
        <v>490</v>
      </c>
      <c r="BF88" s="30">
        <v>40</v>
      </c>
      <c r="BG88" s="31"/>
      <c r="BH88" s="4">
        <f>+AN88+AO88+AR88+AS88+AV88+AW88+AZ88+BA88+BD88+BG88</f>
        <v>490</v>
      </c>
      <c r="BI88" s="30">
        <v>40</v>
      </c>
      <c r="BJ88" s="31"/>
      <c r="BK88" s="4">
        <f>+AR88+AS88+AV88+AW88+AZ88+BA88+BD88+BG88+BJ88</f>
        <v>300</v>
      </c>
      <c r="BL88" s="30">
        <v>43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  <c r="EM88" s="31"/>
      <c r="EN88" s="4">
        <f>+EM88+EJ88+EI88+EF88+EC88+EB88+DY88+DV88</f>
        <v>0</v>
      </c>
      <c r="EO88" s="30" t="s">
        <v>97</v>
      </c>
      <c r="EP88" s="31"/>
      <c r="EQ88" s="4"/>
      <c r="ER88" s="30"/>
      <c r="ES88" s="72"/>
      <c r="ET88" s="4"/>
      <c r="EU88" s="30"/>
      <c r="EV88" s="72"/>
      <c r="EW88" s="4"/>
      <c r="EX88" s="30"/>
      <c r="EY88" s="72"/>
      <c r="EZ88" s="72"/>
      <c r="FA88" s="4"/>
      <c r="FB88" s="30"/>
      <c r="FC88" s="72"/>
      <c r="FD88" s="72"/>
      <c r="FE88" s="4"/>
      <c r="FF88" s="30"/>
      <c r="FG88" s="72"/>
      <c r="FH88" s="4"/>
      <c r="FI88" s="30"/>
      <c r="FJ88" s="72"/>
      <c r="FK88" s="4"/>
      <c r="FL88" s="30"/>
    </row>
    <row r="89" spans="1:168" ht="15">
      <c r="A89" s="25">
        <v>8</v>
      </c>
      <c r="B89" s="1">
        <v>47</v>
      </c>
      <c r="C89" s="17" t="s">
        <v>126</v>
      </c>
      <c r="D89" s="11"/>
      <c r="E89" s="12"/>
      <c r="F89" s="11"/>
      <c r="G89" s="12"/>
      <c r="H89" s="11"/>
      <c r="I89" s="12"/>
      <c r="J89" s="11" t="s">
        <v>81</v>
      </c>
      <c r="K89" s="13">
        <v>90</v>
      </c>
      <c r="L89" s="11"/>
      <c r="M89" s="12"/>
      <c r="N89" s="6">
        <f>SUM(M89,K89,I89,G89,E89)</f>
        <v>90</v>
      </c>
      <c r="O89" s="6">
        <v>37</v>
      </c>
      <c r="P89" s="11"/>
      <c r="Q89" s="12"/>
      <c r="R89" s="14">
        <f>SUM(Q89,M89,K89,I89,G89,E89)</f>
        <v>90</v>
      </c>
      <c r="S89" s="24">
        <v>43</v>
      </c>
      <c r="T89" s="11"/>
      <c r="U89" s="12"/>
      <c r="V89" s="15">
        <f>SUM(U89,Q89,M89,K89,I89,G89)</f>
        <v>90</v>
      </c>
      <c r="W89" s="20">
        <v>41</v>
      </c>
      <c r="X89" s="11"/>
      <c r="Y89" s="12"/>
      <c r="Z89" s="16">
        <f>SUM(Y89,U89,Q89,M89,K89,I89)</f>
        <v>90</v>
      </c>
      <c r="AA89" s="22">
        <v>45</v>
      </c>
      <c r="AB89" s="11"/>
      <c r="AC89" s="12"/>
      <c r="AD89" s="4">
        <f>SUM(AC89,Y89,U89,Q89,M89,K89)</f>
        <v>90</v>
      </c>
      <c r="AE89" s="6">
        <v>42</v>
      </c>
      <c r="AF89" s="11"/>
      <c r="AG89" s="12"/>
      <c r="AH89" s="12"/>
      <c r="AI89" s="4">
        <f>+AH89+AG89+AC89+Y89+U89+Q89+M89</f>
        <v>0</v>
      </c>
      <c r="AJ89" s="6" t="s">
        <v>97</v>
      </c>
      <c r="AK89" s="12"/>
      <c r="AL89" s="4">
        <f>+Q89+U89+Y89+AC89+AG89+AH89+AK89</f>
        <v>0</v>
      </c>
      <c r="AM89" s="30" t="s">
        <v>97</v>
      </c>
      <c r="AN89" s="31"/>
      <c r="AO89" s="31"/>
      <c r="AP89" s="4">
        <f>+U89+Y89+AC89+AG89+AH89+AK89+AN89+AO89</f>
        <v>0</v>
      </c>
      <c r="AQ89" s="6" t="s">
        <v>97</v>
      </c>
      <c r="AR89" s="31"/>
      <c r="AS89" s="32">
        <v>30</v>
      </c>
      <c r="AT89" s="4">
        <f>+Y89+AC89+AG89+AH89+AK89+AN89+AO89+AR89+AS89</f>
        <v>30</v>
      </c>
      <c r="AU89" s="30">
        <v>49</v>
      </c>
      <c r="AV89" s="31"/>
      <c r="AW89" s="31"/>
      <c r="AX89" s="4">
        <f>+AC89+AG89+AH89+AK89+AN89+AO89+AR89+AS89+AV89+AW89</f>
        <v>30</v>
      </c>
      <c r="AY89" s="30">
        <v>50</v>
      </c>
      <c r="AZ89" s="31"/>
      <c r="BA89" s="31"/>
      <c r="BB89" s="4">
        <f>+AG89+AH89+AK89+AN89+AO89+AR89+AS89+AV89+AW89+AZ89+BA89</f>
        <v>30</v>
      </c>
      <c r="BC89" s="30">
        <v>61</v>
      </c>
      <c r="BD89" s="31"/>
      <c r="BE89" s="4">
        <f>+AK89+AN89+AO89+AR89+AS89+AV89+AW89+AZ89+BA89+BD89</f>
        <v>30</v>
      </c>
      <c r="BF89" s="30">
        <v>59</v>
      </c>
      <c r="BG89" s="31"/>
      <c r="BH89" s="4">
        <f>+AN89+AO89+AR89+AS89+AV89+AW89+AZ89+BA89+BD89+BG89</f>
        <v>30</v>
      </c>
      <c r="BI89" s="30">
        <v>58</v>
      </c>
      <c r="BJ89" s="31"/>
      <c r="BK89" s="4">
        <f>+AR89+AS89+AV89+AW89+AZ89+BA89+BD89+BG89+BJ89</f>
        <v>30</v>
      </c>
      <c r="BL89" s="30">
        <v>51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  <c r="EM89" s="31"/>
      <c r="EN89" s="4">
        <f>+EM89+EJ89+EI89+EF89+EC89+EB89+DY89+DV89</f>
        <v>0</v>
      </c>
      <c r="EO89" s="30" t="s">
        <v>97</v>
      </c>
      <c r="EP89" s="31"/>
      <c r="EQ89" s="4"/>
      <c r="ER89" s="30"/>
      <c r="ES89" s="72"/>
      <c r="ET89" s="4"/>
      <c r="EU89" s="30"/>
      <c r="EV89" s="72"/>
      <c r="EW89" s="4"/>
      <c r="EX89" s="30"/>
      <c r="EY89" s="72"/>
      <c r="EZ89" s="72"/>
      <c r="FA89" s="4"/>
      <c r="FB89" s="30"/>
      <c r="FC89" s="72"/>
      <c r="FD89" s="72"/>
      <c r="FE89" s="4"/>
      <c r="FF89" s="30"/>
      <c r="FG89" s="72"/>
      <c r="FH89" s="4"/>
      <c r="FI89" s="30"/>
      <c r="FJ89" s="72"/>
      <c r="FK89" s="4"/>
      <c r="FL89" s="30"/>
    </row>
    <row r="90" spans="1:168" ht="15">
      <c r="A90" s="25">
        <v>23</v>
      </c>
      <c r="B90" s="1">
        <v>42</v>
      </c>
      <c r="C90" s="17" t="s">
        <v>25</v>
      </c>
      <c r="D90" s="11" t="s">
        <v>55</v>
      </c>
      <c r="E90" s="13">
        <v>650</v>
      </c>
      <c r="F90" s="11"/>
      <c r="G90" s="12"/>
      <c r="H90" s="11" t="s">
        <v>53</v>
      </c>
      <c r="I90" s="13">
        <v>1000</v>
      </c>
      <c r="J90" s="11"/>
      <c r="K90" s="12"/>
      <c r="L90" s="11"/>
      <c r="M90" s="12"/>
      <c r="N90" s="6">
        <f>SUM(M90,K90,I90,G90,E90)</f>
        <v>1650</v>
      </c>
      <c r="O90" s="26">
        <v>11</v>
      </c>
      <c r="P90" s="11"/>
      <c r="Q90" s="12"/>
      <c r="R90" s="14">
        <f>SUM(Q90,M90,K90,I90,G90,E90)</f>
        <v>1650</v>
      </c>
      <c r="S90" s="23">
        <v>13</v>
      </c>
      <c r="T90" s="11"/>
      <c r="U90" s="12"/>
      <c r="V90" s="15">
        <f>SUM(U90,Q90,M90,K90,I90,G90)</f>
        <v>1000</v>
      </c>
      <c r="W90" s="20">
        <v>20</v>
      </c>
      <c r="X90" s="11"/>
      <c r="Y90" s="12"/>
      <c r="Z90" s="16">
        <f>SUM(Y90,U90,Q90,M90,K90,I90)</f>
        <v>1000</v>
      </c>
      <c r="AA90" s="22">
        <v>22</v>
      </c>
      <c r="AB90" s="11"/>
      <c r="AC90" s="12"/>
      <c r="AD90" s="4">
        <f>SUM(AC90,Y90,U90,Q90,M90,K90)</f>
        <v>0</v>
      </c>
      <c r="AE90" s="6" t="s">
        <v>97</v>
      </c>
      <c r="AF90" s="11"/>
      <c r="AG90" s="12"/>
      <c r="AH90" s="12"/>
      <c r="AI90" s="4">
        <f>+AH90+AG90+AC90+Y90+U90+Q90+M90</f>
        <v>0</v>
      </c>
      <c r="AJ90" s="6" t="s">
        <v>97</v>
      </c>
      <c r="AK90" s="12"/>
      <c r="AL90" s="4">
        <f>+Q90+U90+Y90+AC90+AG90+AH90+AK90</f>
        <v>0</v>
      </c>
      <c r="AM90" s="30" t="s">
        <v>97</v>
      </c>
      <c r="AN90" s="31"/>
      <c r="AO90" s="32">
        <v>1450</v>
      </c>
      <c r="AP90" s="4">
        <f>+U90+Y90+AC90+AG90+AH90+AK90+AN90+AO90</f>
        <v>1450</v>
      </c>
      <c r="AQ90" s="30">
        <v>26</v>
      </c>
      <c r="AR90" s="31"/>
      <c r="AS90" s="31"/>
      <c r="AT90" s="4">
        <f>+Y90+AC90+AG90+AH90+AK90+AN90+AO90+AR90+AS90</f>
        <v>1450</v>
      </c>
      <c r="AU90" s="30">
        <v>23</v>
      </c>
      <c r="AV90" s="31"/>
      <c r="AW90" s="31"/>
      <c r="AX90" s="4">
        <f>+AC90+AG90+AH90+AK90+AN90+AO90+AR90+AS90+AV90+AW90</f>
        <v>1450</v>
      </c>
      <c r="AY90" s="30">
        <v>25</v>
      </c>
      <c r="AZ90" s="31"/>
      <c r="BA90" s="31"/>
      <c r="BB90" s="4">
        <f>+AG90+AH90+AK90+AN90+AO90+AR90+AS90+AV90+AW90+AZ90+BA90</f>
        <v>1450</v>
      </c>
      <c r="BC90" s="30">
        <v>27</v>
      </c>
      <c r="BD90" s="31"/>
      <c r="BE90" s="4">
        <f>+AK90+AN90+AO90+AR90+AS90+AV90+AW90+AZ90+BA90+BD90</f>
        <v>1450</v>
      </c>
      <c r="BF90" s="30">
        <v>25</v>
      </c>
      <c r="BG90" s="31"/>
      <c r="BH90" s="4">
        <f>+AN90+AO90+AR90+AS90+AV90+AW90+AZ90+BA90+BD90+BG90</f>
        <v>1450</v>
      </c>
      <c r="BI90" s="30">
        <v>27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  <c r="EM90" s="31"/>
      <c r="EN90" s="4">
        <f>+EM90+EJ90+EI90+EF90+EC90+EB90+DY90+DV90</f>
        <v>0</v>
      </c>
      <c r="EO90" s="30" t="s">
        <v>97</v>
      </c>
      <c r="EP90" s="31"/>
      <c r="EQ90" s="4"/>
      <c r="ER90" s="30"/>
      <c r="ES90" s="72"/>
      <c r="ET90" s="4"/>
      <c r="EU90" s="30"/>
      <c r="EV90" s="72"/>
      <c r="EW90" s="4"/>
      <c r="EX90" s="30"/>
      <c r="EY90" s="72"/>
      <c r="EZ90" s="72"/>
      <c r="FA90" s="4"/>
      <c r="FB90" s="30"/>
      <c r="FC90" s="72"/>
      <c r="FD90" s="72"/>
      <c r="FE90" s="4"/>
      <c r="FF90" s="30"/>
      <c r="FG90" s="72"/>
      <c r="FH90" s="4"/>
      <c r="FI90" s="30"/>
      <c r="FJ90" s="72"/>
      <c r="FK90" s="4"/>
      <c r="FL90" s="30"/>
    </row>
    <row r="91" spans="1:168" ht="15">
      <c r="A91" s="25">
        <v>61</v>
      </c>
      <c r="B91" s="1">
        <v>27</v>
      </c>
      <c r="C91" s="17" t="s">
        <v>38</v>
      </c>
      <c r="D91" s="11"/>
      <c r="E91" s="12"/>
      <c r="F91" s="11"/>
      <c r="G91" s="12"/>
      <c r="H91" s="11"/>
      <c r="I91" s="12"/>
      <c r="J91" s="11" t="s">
        <v>58</v>
      </c>
      <c r="K91" s="13">
        <v>300</v>
      </c>
      <c r="L91" s="11" t="s">
        <v>59</v>
      </c>
      <c r="M91" s="13">
        <v>250</v>
      </c>
      <c r="N91" s="6">
        <f>SUM(M91,K91,I91,G91,E91)</f>
        <v>550</v>
      </c>
      <c r="O91" s="6">
        <v>24</v>
      </c>
      <c r="P91" s="11" t="s">
        <v>67</v>
      </c>
      <c r="Q91" s="13">
        <v>450</v>
      </c>
      <c r="R91" s="14">
        <f>SUM(Q91,M91,K91,I91,G91,E91)</f>
        <v>1000</v>
      </c>
      <c r="S91" s="24">
        <v>21</v>
      </c>
      <c r="T91" s="11" t="s">
        <v>70</v>
      </c>
      <c r="U91" s="13">
        <v>730</v>
      </c>
      <c r="V91" s="15">
        <f>SUM(U91,Q91,M91,K91,I91,G91)</f>
        <v>1730</v>
      </c>
      <c r="W91" s="19">
        <v>12</v>
      </c>
      <c r="X91" s="11" t="s">
        <v>76</v>
      </c>
      <c r="Y91" s="13">
        <v>900</v>
      </c>
      <c r="Z91" s="16">
        <f>SUM(Y91,U91,Q91,M91,K91,I91)</f>
        <v>2630</v>
      </c>
      <c r="AA91" s="21">
        <v>7</v>
      </c>
      <c r="AB91" s="11"/>
      <c r="AC91" s="12"/>
      <c r="AD91" s="4">
        <f>SUM(AC91,Y91,U91,Q91,M91,K91)</f>
        <v>2630</v>
      </c>
      <c r="AE91" s="26">
        <v>8</v>
      </c>
      <c r="AF91" s="11"/>
      <c r="AG91" s="28">
        <v>400</v>
      </c>
      <c r="AH91" s="13">
        <v>620</v>
      </c>
      <c r="AI91" s="4">
        <f>+AH91+AG91+AC91+Y91+U91+Q91+M91</f>
        <v>3350</v>
      </c>
      <c r="AJ91" s="26">
        <v>8</v>
      </c>
      <c r="AK91" s="13">
        <v>580</v>
      </c>
      <c r="AL91" s="4">
        <f>+Q91+U91+Y91+AC91+AG91+AH91+AK91</f>
        <v>3680</v>
      </c>
      <c r="AM91" s="26">
        <v>9</v>
      </c>
      <c r="AN91" s="31"/>
      <c r="AO91" s="32">
        <v>500</v>
      </c>
      <c r="AP91" s="4">
        <f>+U91+Y91+AC91+AG91+AH91+AK91+AN91+AO91</f>
        <v>3730</v>
      </c>
      <c r="AQ91" s="26">
        <v>10</v>
      </c>
      <c r="AR91" s="31"/>
      <c r="AS91" s="31"/>
      <c r="AT91" s="4">
        <f>+Y91+AC91+AG91+AH91+AK91+AN91+AO91+AR91+AS91</f>
        <v>3000</v>
      </c>
      <c r="AU91" s="26">
        <v>14</v>
      </c>
      <c r="AV91" s="31"/>
      <c r="AW91" s="31"/>
      <c r="AX91" s="4">
        <f>+AC91+AG91+AH91+AK91+AN91+AO91+AR91+AS91+AV91+AW91</f>
        <v>2100</v>
      </c>
      <c r="AY91" s="30">
        <v>19</v>
      </c>
      <c r="AZ91" s="31"/>
      <c r="BA91" s="31"/>
      <c r="BB91" s="4">
        <f>+AG91+AH91+AK91+AN91+AO91+AR91+AS91+AV91+AW91+AZ91+BA91</f>
        <v>2100</v>
      </c>
      <c r="BC91" s="30">
        <v>20</v>
      </c>
      <c r="BD91" s="31"/>
      <c r="BE91" s="4">
        <f>+AK91+AN91+AO91+AR91+AS91+AV91+AW91+AZ91+BA91+BD91</f>
        <v>1080</v>
      </c>
      <c r="BF91" s="30">
        <v>28</v>
      </c>
      <c r="BG91" s="31"/>
      <c r="BH91" s="4">
        <f>+AN91+AO91+AR91+AS91+AV91+AW91+AZ91+BA91+BD91+BG91</f>
        <v>500</v>
      </c>
      <c r="BI91" s="30">
        <v>39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  <c r="EM91" s="31"/>
      <c r="EN91" s="4">
        <f>+EM91+EJ91+EI91+EF91+EC91+EB91+DY91+DV91</f>
        <v>0</v>
      </c>
      <c r="EO91" s="30" t="s">
        <v>97</v>
      </c>
      <c r="EP91" s="31"/>
      <c r="EQ91" s="4"/>
      <c r="ER91" s="30"/>
      <c r="ES91" s="72"/>
      <c r="ET91" s="4"/>
      <c r="EU91" s="30"/>
      <c r="EV91" s="72"/>
      <c r="EW91" s="4"/>
      <c r="EX91" s="30"/>
      <c r="EY91" s="72"/>
      <c r="EZ91" s="72"/>
      <c r="FA91" s="4"/>
      <c r="FB91" s="30"/>
      <c r="FC91" s="72"/>
      <c r="FD91" s="72"/>
      <c r="FE91" s="4"/>
      <c r="FF91" s="30"/>
      <c r="FG91" s="72"/>
      <c r="FH91" s="4"/>
      <c r="FI91" s="30"/>
      <c r="FJ91" s="72"/>
      <c r="FK91" s="4"/>
      <c r="FL91" s="30"/>
    </row>
    <row r="92" spans="1:168" ht="15">
      <c r="A92" s="25">
        <v>15</v>
      </c>
      <c r="B92" s="1">
        <v>2</v>
      </c>
      <c r="C92" s="17" t="s">
        <v>33</v>
      </c>
      <c r="D92" s="11"/>
      <c r="E92" s="12"/>
      <c r="F92" s="12"/>
      <c r="G92" s="12"/>
      <c r="H92" s="13" t="s">
        <v>58</v>
      </c>
      <c r="I92" s="13">
        <v>300</v>
      </c>
      <c r="J92" s="11" t="s">
        <v>83</v>
      </c>
      <c r="K92" s="13">
        <v>50</v>
      </c>
      <c r="L92" s="11" t="s">
        <v>58</v>
      </c>
      <c r="M92" s="13">
        <v>300</v>
      </c>
      <c r="N92" s="6">
        <f>SUM(M92,K92,I92,G92,E92)</f>
        <v>650</v>
      </c>
      <c r="O92" s="6">
        <v>21</v>
      </c>
      <c r="P92" s="11" t="s">
        <v>62</v>
      </c>
      <c r="Q92" s="13">
        <v>190</v>
      </c>
      <c r="R92" s="14">
        <f>SUM(Q92,M92,K92,I92,G92,E92)</f>
        <v>840</v>
      </c>
      <c r="S92" s="24">
        <v>23</v>
      </c>
      <c r="T92" s="11" t="s">
        <v>61</v>
      </c>
      <c r="U92" s="13">
        <v>150</v>
      </c>
      <c r="V92" s="15">
        <f>SUM(U92,Q92,M92,K92,I92,G92)</f>
        <v>990</v>
      </c>
      <c r="W92" s="20">
        <v>21</v>
      </c>
      <c r="X92" s="11" t="s">
        <v>79</v>
      </c>
      <c r="Y92" s="13">
        <v>130</v>
      </c>
      <c r="Z92" s="16">
        <f>SUM(Y92,U92,Q92,M92,K92,I92)</f>
        <v>1120</v>
      </c>
      <c r="AA92" s="22">
        <v>20</v>
      </c>
      <c r="AB92" s="11"/>
      <c r="AC92" s="13">
        <v>250</v>
      </c>
      <c r="AD92" s="4">
        <f>SUM(AC92,Y92,U92,Q92,M92,K92)</f>
        <v>1070</v>
      </c>
      <c r="AE92" s="6">
        <v>23</v>
      </c>
      <c r="AF92" s="11"/>
      <c r="AG92" s="28">
        <v>700</v>
      </c>
      <c r="AH92" s="13">
        <v>200</v>
      </c>
      <c r="AI92" s="4">
        <f>+AH92+AG92+AC92+Y92+U92+Q92+M92</f>
        <v>1920</v>
      </c>
      <c r="AJ92" s="6">
        <v>18</v>
      </c>
      <c r="AK92" s="13">
        <v>20</v>
      </c>
      <c r="AL92" s="4">
        <f>+Q92+U92+Y92+AC92+AG92+AH92+AK92</f>
        <v>1640</v>
      </c>
      <c r="AM92" s="30">
        <v>22</v>
      </c>
      <c r="AN92" s="31"/>
      <c r="AO92" s="32">
        <v>110</v>
      </c>
      <c r="AP92" s="4">
        <f>+U92+Y92+AC92+AG92+AH92+AK92+AN92+AO92</f>
        <v>1560</v>
      </c>
      <c r="AQ92" s="30">
        <v>24</v>
      </c>
      <c r="AR92" s="31"/>
      <c r="AS92" s="31"/>
      <c r="AT92" s="4">
        <f>+Y92+AC92+AG92+AH92+AK92+AN92+AO92+AR92+AS92</f>
        <v>1410</v>
      </c>
      <c r="AU92" s="30">
        <v>25</v>
      </c>
      <c r="AV92" s="31"/>
      <c r="AW92" s="31"/>
      <c r="AX92" s="4">
        <f>+AC92+AG92+AH92+AK92+AN92+AO92+AR92+AS92+AV92+AW92</f>
        <v>1280</v>
      </c>
      <c r="AY92" s="30">
        <v>28</v>
      </c>
      <c r="AZ92" s="31"/>
      <c r="BA92" s="31"/>
      <c r="BB92" s="4">
        <f>+AG92+AH92+AK92+AN92+AO92+AR92+AS92+AV92+AW92+AZ92+BA92</f>
        <v>1030</v>
      </c>
      <c r="BC92" s="30">
        <v>33</v>
      </c>
      <c r="BD92" s="31"/>
      <c r="BE92" s="4">
        <f>+AK92+AN92+AO92+AR92+AS92+AV92+AW92+AZ92+BA92+BD92</f>
        <v>130</v>
      </c>
      <c r="BF92" s="30">
        <v>53</v>
      </c>
      <c r="BG92" s="31"/>
      <c r="BH92" s="4">
        <f>+AN92+AO92+AR92+AS92+AV92+AW92+AZ92+BA92+BD92+BG92</f>
        <v>110</v>
      </c>
      <c r="BI92" s="30">
        <v>53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  <c r="EM92" s="31"/>
      <c r="EN92" s="4">
        <f>+EM92+EJ92+EI92+EF92+EC92+EB92+DY92+DV92</f>
        <v>0</v>
      </c>
      <c r="EO92" s="30" t="s">
        <v>97</v>
      </c>
      <c r="EP92" s="31"/>
      <c r="EQ92" s="4"/>
      <c r="ER92" s="30"/>
      <c r="ES92" s="72"/>
      <c r="ET92" s="4"/>
      <c r="EU92" s="30"/>
      <c r="EV92" s="72"/>
      <c r="EW92" s="4"/>
      <c r="EX92" s="30"/>
      <c r="EY92" s="72"/>
      <c r="EZ92" s="72"/>
      <c r="FA92" s="4"/>
      <c r="FB92" s="30"/>
      <c r="FC92" s="72"/>
      <c r="FD92" s="72"/>
      <c r="FE92" s="4"/>
      <c r="FF92" s="30"/>
      <c r="FG92" s="72"/>
      <c r="FH92" s="4"/>
      <c r="FI92" s="30"/>
      <c r="FJ92" s="72"/>
      <c r="FK92" s="4"/>
      <c r="FL92" s="30"/>
    </row>
    <row r="93" spans="1:168" ht="15">
      <c r="A93" s="25">
        <v>62</v>
      </c>
      <c r="B93" s="1">
        <v>27</v>
      </c>
      <c r="C93" s="17" t="s">
        <v>114</v>
      </c>
      <c r="D93" s="11" t="s">
        <v>63</v>
      </c>
      <c r="E93" s="12"/>
      <c r="F93" s="12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/>
      <c r="Y93" s="12"/>
      <c r="Z93" s="16">
        <f>SUM(Y93,U93,Q93,M93,K93,I93)</f>
        <v>0</v>
      </c>
      <c r="AA93" s="22" t="s">
        <v>97</v>
      </c>
      <c r="AB93" s="11"/>
      <c r="AC93" s="12"/>
      <c r="AD93" s="4">
        <f>MAX(AC93,Y93,U93,Q93,M93,K93)</f>
        <v>0</v>
      </c>
      <c r="AE93" s="6" t="s">
        <v>97</v>
      </c>
      <c r="AF93" s="11"/>
      <c r="AG93" s="12"/>
      <c r="AH93" s="12"/>
      <c r="AI93" s="4">
        <f>+AH93+AG93+AC93+Y93+U93+Q93+M93</f>
        <v>0</v>
      </c>
      <c r="AJ93" s="6" t="s">
        <v>97</v>
      </c>
      <c r="AK93" s="13">
        <v>250</v>
      </c>
      <c r="AL93" s="4">
        <f>+Q93+U93+Y93+AC93+AG93+AH93+AK93</f>
        <v>250</v>
      </c>
      <c r="AM93" s="30">
        <v>40</v>
      </c>
      <c r="AN93" s="31"/>
      <c r="AO93" s="32">
        <v>70</v>
      </c>
      <c r="AP93" s="4">
        <f>+U93+Y93+AC93+AG93+AH93+AK93+AN93+AO93</f>
        <v>320</v>
      </c>
      <c r="AQ93" s="30">
        <v>41</v>
      </c>
      <c r="AR93" s="31"/>
      <c r="AS93" s="31"/>
      <c r="AT93" s="4">
        <f>+Y93+AC93+AG93+AH93+AK93+AN93+AO93+AR93+AS93</f>
        <v>320</v>
      </c>
      <c r="AU93" s="30">
        <v>41</v>
      </c>
      <c r="AV93" s="31"/>
      <c r="AW93" s="31"/>
      <c r="AX93" s="4">
        <f>+AC93+AG93+AH93+AK93+AN93+AO93+AR93+AS93+AV93+AW93</f>
        <v>320</v>
      </c>
      <c r="AY93" s="30">
        <v>42</v>
      </c>
      <c r="AZ93" s="31"/>
      <c r="BA93" s="31"/>
      <c r="BB93" s="4">
        <f>+AG93+AH93+AK93+AN93+AO93+AR93+AS93+AV93+AW93+AZ93+BA93</f>
        <v>320</v>
      </c>
      <c r="BC93" s="30">
        <v>51</v>
      </c>
      <c r="BD93" s="31"/>
      <c r="BE93" s="4">
        <f>+AK93+AN93+AO93+AR93+AS93+AV93+AW93+AZ93+BA93+BD93</f>
        <v>320</v>
      </c>
      <c r="BF93" s="30">
        <v>47</v>
      </c>
      <c r="BG93" s="31"/>
      <c r="BH93" s="4">
        <f>+AN93+AO93+AR93+AS93+AV93+AW93+AZ93+BA93+BD93+BG93</f>
        <v>70</v>
      </c>
      <c r="BI93" s="30">
        <v>56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  <c r="EM93" s="31"/>
      <c r="EN93" s="4">
        <f>+EM93+EJ93+EI93+EF93+EC93+EB93+DY93+DV93</f>
        <v>0</v>
      </c>
      <c r="EO93" s="30" t="s">
        <v>97</v>
      </c>
      <c r="EP93" s="31"/>
      <c r="EQ93" s="4"/>
      <c r="ER93" s="30"/>
      <c r="ES93" s="72"/>
      <c r="ET93" s="4"/>
      <c r="EU93" s="30"/>
      <c r="EV93" s="72"/>
      <c r="EW93" s="4"/>
      <c r="EX93" s="30"/>
      <c r="EY93" s="72"/>
      <c r="EZ93" s="72"/>
      <c r="FA93" s="4"/>
      <c r="FB93" s="30"/>
      <c r="FC93" s="72"/>
      <c r="FD93" s="72"/>
      <c r="FE93" s="4"/>
      <c r="FF93" s="30"/>
      <c r="FG93" s="72"/>
      <c r="FH93" s="4"/>
      <c r="FI93" s="30"/>
      <c r="FJ93" s="72"/>
      <c r="FK93" s="4"/>
      <c r="FL93" s="30"/>
    </row>
    <row r="94" spans="1:168" ht="15">
      <c r="A94" s="25">
        <v>31</v>
      </c>
      <c r="B94" s="1"/>
      <c r="C94" s="17" t="s">
        <v>7</v>
      </c>
      <c r="D94" s="11" t="s">
        <v>68</v>
      </c>
      <c r="E94" s="13">
        <v>570</v>
      </c>
      <c r="F94" s="13" t="s">
        <v>69</v>
      </c>
      <c r="G94" s="13">
        <v>1150</v>
      </c>
      <c r="H94" s="11" t="s">
        <v>75</v>
      </c>
      <c r="I94" s="13">
        <v>500</v>
      </c>
      <c r="J94" s="11" t="s">
        <v>53</v>
      </c>
      <c r="K94" s="13">
        <v>1000</v>
      </c>
      <c r="L94" s="11"/>
      <c r="M94" s="12"/>
      <c r="N94" s="6">
        <f>SUM(M94,K94,I94,G94,E94)</f>
        <v>3220</v>
      </c>
      <c r="O94" s="26">
        <v>5</v>
      </c>
      <c r="P94" s="11"/>
      <c r="Q94" s="12"/>
      <c r="R94" s="14">
        <f>SUM(Q94,M94,K94,I94,G94,E94)</f>
        <v>3220</v>
      </c>
      <c r="S94" s="23">
        <v>6</v>
      </c>
      <c r="T94" s="11"/>
      <c r="U94" s="12"/>
      <c r="V94" s="15">
        <f>SUM(U94,Q94,M94,K94,I94,G94)</f>
        <v>2650</v>
      </c>
      <c r="W94" s="19">
        <v>8</v>
      </c>
      <c r="X94" s="11"/>
      <c r="Y94" s="12"/>
      <c r="Z94" s="16">
        <f>SUM(Y94,U94,Q94,M94,K94,I94)</f>
        <v>1500</v>
      </c>
      <c r="AA94" s="21">
        <v>14</v>
      </c>
      <c r="AB94" s="11"/>
      <c r="AC94" s="13">
        <v>500</v>
      </c>
      <c r="AD94" s="4">
        <f>SUM(AC94,Y94,U94,Q94,M94,K94)</f>
        <v>1500</v>
      </c>
      <c r="AE94" s="26">
        <v>15</v>
      </c>
      <c r="AF94" s="11"/>
      <c r="AG94" s="28">
        <v>400</v>
      </c>
      <c r="AH94" s="13">
        <v>750</v>
      </c>
      <c r="AI94" s="4">
        <f>+AH94+AG94+AC94+Y94+U94+Q94+M94</f>
        <v>1650</v>
      </c>
      <c r="AJ94" s="6">
        <v>22</v>
      </c>
      <c r="AK94" s="13">
        <v>400</v>
      </c>
      <c r="AL94" s="4">
        <f>+Q94+U94+Y94+AC94+AG94+AH94+AK94</f>
        <v>2050</v>
      </c>
      <c r="AM94" s="30">
        <v>20</v>
      </c>
      <c r="AN94" s="31"/>
      <c r="AO94" s="31"/>
      <c r="AP94" s="4">
        <f>+U94+Y94+AC94+AG94+AH94+AK94+AN94+AO94</f>
        <v>2050</v>
      </c>
      <c r="AQ94" s="30">
        <v>20</v>
      </c>
      <c r="AR94" s="31"/>
      <c r="AS94" s="31"/>
      <c r="AT94" s="4">
        <f>+Y94+AC94+AG94+AH94+AK94+AN94+AO94+AR94+AS94</f>
        <v>2050</v>
      </c>
      <c r="AU94" s="30">
        <v>20</v>
      </c>
      <c r="AV94" s="31"/>
      <c r="AW94" s="31"/>
      <c r="AX94" s="4">
        <f>+AC94+AG94+AH94+AK94+AN94+AO94+AR94+AS94+AV94+AW94</f>
        <v>2050</v>
      </c>
      <c r="AY94" s="30">
        <v>20</v>
      </c>
      <c r="AZ94" s="31"/>
      <c r="BA94" s="31"/>
      <c r="BB94" s="4">
        <f>+AG94+AH94+AK94+AN94+AO94+AR94+AS94+AV94+AW94+AZ94+BA94</f>
        <v>1550</v>
      </c>
      <c r="BC94" s="30">
        <v>25</v>
      </c>
      <c r="BD94" s="31"/>
      <c r="BE94" s="4">
        <f>+AK94+AN94+AO94+AR94+AS94+AV94+AW94+AZ94+BA94+BD94</f>
        <v>400</v>
      </c>
      <c r="BF94" s="30">
        <v>43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  <c r="EM94" s="31"/>
      <c r="EN94" s="4">
        <f>+EM94+EJ94+EI94+EF94+EC94+EB94+DY94+DV94</f>
        <v>0</v>
      </c>
      <c r="EO94" s="30" t="s">
        <v>97</v>
      </c>
      <c r="EP94" s="31"/>
      <c r="EQ94" s="4"/>
      <c r="ER94" s="30"/>
      <c r="ES94" s="72"/>
      <c r="ET94" s="4"/>
      <c r="EU94" s="30"/>
      <c r="EV94" s="72"/>
      <c r="EW94" s="4"/>
      <c r="EX94" s="30"/>
      <c r="EY94" s="72"/>
      <c r="EZ94" s="72"/>
      <c r="FA94" s="4"/>
      <c r="FB94" s="30"/>
      <c r="FC94" s="72"/>
      <c r="FD94" s="72"/>
      <c r="FE94" s="4"/>
      <c r="FF94" s="30"/>
      <c r="FG94" s="72"/>
      <c r="FH94" s="4"/>
      <c r="FI94" s="30"/>
      <c r="FJ94" s="72"/>
      <c r="FK94" s="4"/>
      <c r="FL94" s="30"/>
    </row>
    <row r="95" spans="1:168" ht="15">
      <c r="A95" s="25">
        <v>36</v>
      </c>
      <c r="B95" s="1"/>
      <c r="C95" s="17" t="s">
        <v>115</v>
      </c>
      <c r="D95" s="11" t="s">
        <v>63</v>
      </c>
      <c r="E95" s="12"/>
      <c r="F95" s="12"/>
      <c r="G95" s="12"/>
      <c r="H95" s="11"/>
      <c r="I95" s="12"/>
      <c r="J95" s="11"/>
      <c r="K95" s="12"/>
      <c r="L95" s="11"/>
      <c r="M95" s="12"/>
      <c r="N95" s="6">
        <f>SUM(M95,K95,I95,G95,E95)</f>
        <v>0</v>
      </c>
      <c r="O95" s="6" t="s">
        <v>97</v>
      </c>
      <c r="P95" s="11"/>
      <c r="Q95" s="12"/>
      <c r="R95" s="14">
        <f>SUM(Q95,M95,K95,I95,G95,E95)</f>
        <v>0</v>
      </c>
      <c r="S95" s="24" t="s">
        <v>97</v>
      </c>
      <c r="T95" s="11"/>
      <c r="U95" s="12"/>
      <c r="V95" s="15">
        <f>SUM(U95,Q95,M95,K95,I95,G95)</f>
        <v>0</v>
      </c>
      <c r="W95" s="20" t="s">
        <v>97</v>
      </c>
      <c r="X95" s="11"/>
      <c r="Y95" s="12"/>
      <c r="Z95" s="16">
        <f>SUM(Y95,U95,Q95,M95,K95,I95)</f>
        <v>0</v>
      </c>
      <c r="AA95" s="22" t="s">
        <v>97</v>
      </c>
      <c r="AB95" s="11"/>
      <c r="AC95" s="12"/>
      <c r="AD95" s="4">
        <f>MAX(AC95,Y95,U95,Q95,M95,K95)</f>
        <v>0</v>
      </c>
      <c r="AE95" s="6" t="s">
        <v>97</v>
      </c>
      <c r="AF95" s="11"/>
      <c r="AG95" s="12"/>
      <c r="AH95" s="12"/>
      <c r="AI95" s="4">
        <f>+AH95+AG95+AC95+Y95+U95+Q95+M95</f>
        <v>0</v>
      </c>
      <c r="AJ95" s="6" t="s">
        <v>97</v>
      </c>
      <c r="AK95" s="13">
        <v>50</v>
      </c>
      <c r="AL95" s="4">
        <f>+Q95+U95+Y95+AC95+AG95+AH95+AK95</f>
        <v>50</v>
      </c>
      <c r="AM95" s="30">
        <v>47</v>
      </c>
      <c r="AN95" s="31"/>
      <c r="AO95" s="31"/>
      <c r="AP95" s="4">
        <f>+U95+Y95+AC95+AG95+AH95+AK95+AN95+AO95</f>
        <v>50</v>
      </c>
      <c r="AQ95" s="30">
        <v>49</v>
      </c>
      <c r="AR95" s="31"/>
      <c r="AS95" s="31"/>
      <c r="AT95" s="4">
        <f>+Y95+AC95+AG95+AH95+AK95+AN95+AO95+AR95+AS95</f>
        <v>50</v>
      </c>
      <c r="AU95" s="30">
        <v>48</v>
      </c>
      <c r="AV95" s="31"/>
      <c r="AW95" s="31"/>
      <c r="AX95" s="4">
        <f>+AC95+AG95+AH95+AK95+AN95+AO95+AR95+AS95+AV95+AW95</f>
        <v>50</v>
      </c>
      <c r="AY95" s="30">
        <v>49</v>
      </c>
      <c r="AZ95" s="31"/>
      <c r="BA95" s="31"/>
      <c r="BB95" s="4">
        <f>+AG95+AH95+AK95+AN95+AO95+AR95+AS95+AV95+AW95+AZ95+BA95</f>
        <v>50</v>
      </c>
      <c r="BC95" s="30">
        <v>60</v>
      </c>
      <c r="BD95" s="31"/>
      <c r="BE95" s="4">
        <f>+AK95+AN95+AO95+AR95+AS95+AV95+AW95+AZ95+BA95+BD95</f>
        <v>50</v>
      </c>
      <c r="BF95" s="30">
        <v>58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  <c r="EM95" s="31"/>
      <c r="EN95" s="4">
        <f>+EM95+EJ95+EI95+EF95+EC95+EB95+DY95+DV95</f>
        <v>0</v>
      </c>
      <c r="EO95" s="30" t="s">
        <v>97</v>
      </c>
      <c r="EP95" s="31"/>
      <c r="EQ95" s="4"/>
      <c r="ER95" s="30"/>
      <c r="ES95" s="72"/>
      <c r="ET95" s="4"/>
      <c r="EU95" s="30"/>
      <c r="EV95" s="72"/>
      <c r="EW95" s="4"/>
      <c r="EX95" s="30"/>
      <c r="EY95" s="72"/>
      <c r="EZ95" s="72"/>
      <c r="FA95" s="4"/>
      <c r="FB95" s="30"/>
      <c r="FC95" s="72"/>
      <c r="FD95" s="72"/>
      <c r="FE95" s="4"/>
      <c r="FF95" s="30"/>
      <c r="FG95" s="72"/>
      <c r="FH95" s="4"/>
      <c r="FI95" s="30"/>
      <c r="FJ95" s="72"/>
      <c r="FK95" s="4"/>
      <c r="FL95" s="30"/>
    </row>
    <row r="96" spans="1:168" ht="15">
      <c r="A96" s="25">
        <v>18</v>
      </c>
      <c r="B96" s="1">
        <v>43</v>
      </c>
      <c r="C96" s="17" t="s">
        <v>91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61</v>
      </c>
      <c r="Y96" s="13">
        <v>210</v>
      </c>
      <c r="Z96" s="16">
        <f>SUM(Y96,U96,Q96,M96,K96,I96)</f>
        <v>210</v>
      </c>
      <c r="AA96" s="22">
        <v>38</v>
      </c>
      <c r="AB96" s="11"/>
      <c r="AC96" s="13">
        <v>90</v>
      </c>
      <c r="AD96" s="4">
        <f>SUM(AC96,Y96)</f>
        <v>300</v>
      </c>
      <c r="AE96" s="6">
        <v>31</v>
      </c>
      <c r="AF96" s="11"/>
      <c r="AG96" s="28">
        <v>400</v>
      </c>
      <c r="AH96" s="12"/>
      <c r="AI96" s="4">
        <f>+AH96+AG96+AC96+Y96+U96+Q96+M96</f>
        <v>700</v>
      </c>
      <c r="AJ96" s="6">
        <v>29</v>
      </c>
      <c r="AK96" s="12"/>
      <c r="AL96" s="4">
        <f>+Q96+U96+Y96+AC96+AG96+AH96+AK96</f>
        <v>700</v>
      </c>
      <c r="AM96" s="30">
        <v>30</v>
      </c>
      <c r="AN96" s="31"/>
      <c r="AO96" s="31"/>
      <c r="AP96" s="4">
        <f>+U96+Y96+AC96+AG96+AH96+AK96+AN96+AO96</f>
        <v>700</v>
      </c>
      <c r="AQ96" s="30">
        <v>30</v>
      </c>
      <c r="AR96" s="31"/>
      <c r="AS96" s="31"/>
      <c r="AT96" s="4">
        <f>+Y96+AC96+AG96+AH96+AK96+AN96+AO96+AR96+AS96</f>
        <v>700</v>
      </c>
      <c r="AU96" s="30">
        <v>31</v>
      </c>
      <c r="AV96" s="31"/>
      <c r="AW96" s="31"/>
      <c r="AX96" s="4">
        <f>+AC96+AG96+AH96+AK96+AN96+AO96+AR96+AS96+AV96+AW96</f>
        <v>490</v>
      </c>
      <c r="AY96" s="30">
        <v>35</v>
      </c>
      <c r="AZ96" s="31"/>
      <c r="BA96" s="31"/>
      <c r="BB96" s="4">
        <f>+AG96+AH96+AK96+AN96+AO96+AR96+AS96+AV96+AW96+AZ96+BA96</f>
        <v>400</v>
      </c>
      <c r="BC96" s="30">
        <v>45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  <c r="EM96" s="31"/>
      <c r="EN96" s="4">
        <f>+EM96+EJ96+EI96+EF96+EC96+EB96+DY96+DV96</f>
        <v>0</v>
      </c>
      <c r="EO96" s="30" t="s">
        <v>97</v>
      </c>
      <c r="EP96" s="31"/>
      <c r="EQ96" s="4"/>
      <c r="ER96" s="30"/>
      <c r="ES96" s="72"/>
      <c r="ET96" s="4"/>
      <c r="EU96" s="30"/>
      <c r="EV96" s="72"/>
      <c r="EW96" s="4"/>
      <c r="EX96" s="30"/>
      <c r="EY96" s="72"/>
      <c r="EZ96" s="72"/>
      <c r="FA96" s="4"/>
      <c r="FB96" s="30"/>
      <c r="FC96" s="72"/>
      <c r="FD96" s="72"/>
      <c r="FE96" s="4"/>
      <c r="FF96" s="30"/>
      <c r="FG96" s="72"/>
      <c r="FH96" s="4"/>
      <c r="FI96" s="30"/>
      <c r="FJ96" s="72"/>
      <c r="FK96" s="4"/>
      <c r="FL96" s="30"/>
    </row>
    <row r="97" spans="1:168" ht="15">
      <c r="A97" s="61">
        <v>20</v>
      </c>
      <c r="B97" s="63">
        <v>25</v>
      </c>
      <c r="C97" s="17" t="s">
        <v>127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/>
      <c r="U97" s="12"/>
      <c r="V97" s="15">
        <f>SUM(U97,Q97,M97,K97,I97,G97)</f>
        <v>0</v>
      </c>
      <c r="W97" s="20" t="s">
        <v>97</v>
      </c>
      <c r="X97" s="11" t="s">
        <v>80</v>
      </c>
      <c r="Y97" s="13">
        <v>110</v>
      </c>
      <c r="Z97" s="16">
        <f>SUM(Y97,U97,Q97,M97,K97,I97)</f>
        <v>110</v>
      </c>
      <c r="AA97" s="22">
        <v>43</v>
      </c>
      <c r="AB97" s="11"/>
      <c r="AC97" s="13">
        <v>50</v>
      </c>
      <c r="AD97" s="4">
        <f>SUM(AC97,Y97)</f>
        <v>160</v>
      </c>
      <c r="AE97" s="6">
        <v>36</v>
      </c>
      <c r="AF97" s="11"/>
      <c r="AG97" s="28">
        <v>400</v>
      </c>
      <c r="AH97" s="12"/>
      <c r="AI97" s="4">
        <f>+AH97+AG97+AC97+Y97+U97+Q97+M97</f>
        <v>560</v>
      </c>
      <c r="AJ97" s="6">
        <v>31</v>
      </c>
      <c r="AK97" s="12"/>
      <c r="AL97" s="4">
        <f>+Q97+U97+Y97+AC97+AG97+AH97+AK97</f>
        <v>560</v>
      </c>
      <c r="AM97" s="30">
        <v>32</v>
      </c>
      <c r="AN97" s="31"/>
      <c r="AO97" s="31"/>
      <c r="AP97" s="4">
        <f>+U97+Y97+AC97+AG97+AH97+AK97+AN97+AO97</f>
        <v>560</v>
      </c>
      <c r="AQ97" s="30">
        <v>32</v>
      </c>
      <c r="AR97" s="31"/>
      <c r="AS97" s="31"/>
      <c r="AT97" s="4">
        <f>+Y97+AC97+AG97+AH97+AK97+AN97+AO97+AR97+AS97</f>
        <v>560</v>
      </c>
      <c r="AU97" s="30">
        <v>34</v>
      </c>
      <c r="AV97" s="31"/>
      <c r="AW97" s="31"/>
      <c r="AX97" s="4">
        <f>+AC97+AG97+AH97+AK97+AN97+AO97+AR97+AS97+AV97+AW97</f>
        <v>450</v>
      </c>
      <c r="AY97" s="30">
        <v>38</v>
      </c>
      <c r="AZ97" s="31"/>
      <c r="BA97" s="31"/>
      <c r="BB97" s="4">
        <f>+AG97+AH97+AK97+AN97+AO97+AR97+AS97+AV97+AW97+AZ97+BA97</f>
        <v>400</v>
      </c>
      <c r="BC97" s="30">
        <v>46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  <c r="EM97" s="31"/>
      <c r="EN97" s="4">
        <f>+EM97+EJ97+EI97+EF97+EC97+EB97+DY97+DV97</f>
        <v>0</v>
      </c>
      <c r="EO97" s="30" t="s">
        <v>97</v>
      </c>
      <c r="EP97" s="31"/>
      <c r="EQ97" s="4"/>
      <c r="ER97" s="30"/>
      <c r="ES97" s="72"/>
      <c r="ET97" s="4"/>
      <c r="EU97" s="30"/>
      <c r="EV97" s="72"/>
      <c r="EW97" s="4"/>
      <c r="EX97" s="30"/>
      <c r="EY97" s="72"/>
      <c r="EZ97" s="72"/>
      <c r="FA97" s="4"/>
      <c r="FB97" s="30"/>
      <c r="FC97" s="72"/>
      <c r="FD97" s="72"/>
      <c r="FE97" s="4"/>
      <c r="FF97" s="30"/>
      <c r="FG97" s="72"/>
      <c r="FH97" s="4"/>
      <c r="FI97" s="30"/>
      <c r="FJ97" s="72"/>
      <c r="FK97" s="4"/>
      <c r="FL97" s="30"/>
    </row>
    <row r="98" spans="1:168" ht="15">
      <c r="A98" s="61">
        <v>33</v>
      </c>
      <c r="B98" s="63"/>
      <c r="C98" s="17" t="s">
        <v>34</v>
      </c>
      <c r="D98" s="11"/>
      <c r="E98" s="12"/>
      <c r="F98" s="11"/>
      <c r="G98" s="12"/>
      <c r="H98" s="11" t="s">
        <v>59</v>
      </c>
      <c r="I98" s="13">
        <v>250</v>
      </c>
      <c r="J98" s="11" t="s">
        <v>67</v>
      </c>
      <c r="K98" s="13">
        <v>450</v>
      </c>
      <c r="L98" s="11" t="s">
        <v>68</v>
      </c>
      <c r="M98" s="13">
        <v>570</v>
      </c>
      <c r="N98" s="6">
        <f>SUM(M98,K98,I98,G98,E98)</f>
        <v>1270</v>
      </c>
      <c r="O98" s="26">
        <v>16</v>
      </c>
      <c r="P98" s="11" t="s">
        <v>61</v>
      </c>
      <c r="Q98" s="13">
        <v>210</v>
      </c>
      <c r="R98" s="14">
        <f>SUM(Q98,M98,K98,I98,G98,E98)</f>
        <v>1480</v>
      </c>
      <c r="S98" s="23">
        <v>16</v>
      </c>
      <c r="T98" s="11" t="s">
        <v>62</v>
      </c>
      <c r="U98" s="13">
        <v>120</v>
      </c>
      <c r="V98" s="15">
        <f>SUM(U98,Q98,M98,K98,I98,G98)</f>
        <v>1600</v>
      </c>
      <c r="W98" s="19">
        <v>14</v>
      </c>
      <c r="X98" s="11"/>
      <c r="Y98" s="12"/>
      <c r="Z98" s="16">
        <f>SUM(Y98,U98,Q98,M98,K98,I98)</f>
        <v>1600</v>
      </c>
      <c r="AA98" s="21">
        <v>13</v>
      </c>
      <c r="AB98" s="11"/>
      <c r="AC98" s="12"/>
      <c r="AD98" s="4">
        <f>SUM(AC98,Y98,U98,Q98,M98,K98)</f>
        <v>1350</v>
      </c>
      <c r="AE98" s="6">
        <v>18</v>
      </c>
      <c r="AF98" s="11"/>
      <c r="AG98" s="28">
        <v>400</v>
      </c>
      <c r="AH98" s="12"/>
      <c r="AI98" s="4">
        <f>+AH98+AG98+AC98+Y98+U98+Q98+M98</f>
        <v>1300</v>
      </c>
      <c r="AJ98" s="6">
        <v>24</v>
      </c>
      <c r="AK98" s="12"/>
      <c r="AL98" s="4">
        <f>+Q98+U98+Y98+AC98+AG98+AH98+AK98</f>
        <v>730</v>
      </c>
      <c r="AM98" s="30">
        <v>29</v>
      </c>
      <c r="AN98" s="31"/>
      <c r="AO98" s="31"/>
      <c r="AP98" s="4">
        <f>+U98+Y98+AC98+AG98+AH98+AK98+AN98+AO98</f>
        <v>520</v>
      </c>
      <c r="AQ98" s="30">
        <v>34</v>
      </c>
      <c r="AR98" s="31"/>
      <c r="AS98" s="31"/>
      <c r="AT98" s="4">
        <f>+Y98+AC98+AG98+AH98+AK98+AN98+AO98+AR98+AS98</f>
        <v>400</v>
      </c>
      <c r="AU98" s="30">
        <v>38</v>
      </c>
      <c r="AV98" s="31"/>
      <c r="AW98" s="31"/>
      <c r="AX98" s="4">
        <f>+AC98+AG98+AH98+AK98+AN98+AO98+AR98+AS98+AV98+AW98</f>
        <v>400</v>
      </c>
      <c r="AY98" s="30">
        <v>39</v>
      </c>
      <c r="AZ98" s="31"/>
      <c r="BA98" s="31"/>
      <c r="BB98" s="4">
        <f>+AG98+AH98+AK98+AN98+AO98+AR98+AS98+AV98+AW98+AZ98+BA98</f>
        <v>400</v>
      </c>
      <c r="BC98" s="30">
        <v>47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  <c r="EM98" s="31"/>
      <c r="EN98" s="4">
        <f>+EM98+EJ98+EI98+EF98+EC98+EB98+DY98+DV98</f>
        <v>0</v>
      </c>
      <c r="EO98" s="30" t="s">
        <v>97</v>
      </c>
      <c r="EP98" s="31"/>
      <c r="EQ98" s="4"/>
      <c r="ER98" s="30"/>
      <c r="ES98" s="72"/>
      <c r="ET98" s="4"/>
      <c r="EU98" s="30"/>
      <c r="EV98" s="72"/>
      <c r="EW98" s="4"/>
      <c r="EX98" s="30"/>
      <c r="EY98" s="72"/>
      <c r="EZ98" s="72"/>
      <c r="FA98" s="4"/>
      <c r="FB98" s="30"/>
      <c r="FC98" s="72"/>
      <c r="FD98" s="72"/>
      <c r="FE98" s="4"/>
      <c r="FF98" s="30"/>
      <c r="FG98" s="72"/>
      <c r="FH98" s="4"/>
      <c r="FI98" s="30"/>
      <c r="FJ98" s="72"/>
      <c r="FK98" s="4"/>
      <c r="FL98" s="30"/>
    </row>
    <row r="99" spans="1:168" ht="15">
      <c r="A99" s="61">
        <v>35</v>
      </c>
      <c r="B99" s="63">
        <v>62</v>
      </c>
      <c r="C99" s="17" t="s">
        <v>19</v>
      </c>
      <c r="D99" s="11" t="s">
        <v>71</v>
      </c>
      <c r="E99" s="13">
        <v>800</v>
      </c>
      <c r="F99" s="13" t="s">
        <v>65</v>
      </c>
      <c r="G99" s="13">
        <v>1200</v>
      </c>
      <c r="H99" s="13" t="s">
        <v>72</v>
      </c>
      <c r="I99" s="13">
        <v>680</v>
      </c>
      <c r="J99" s="11"/>
      <c r="K99" s="12"/>
      <c r="L99" s="11" t="s">
        <v>72</v>
      </c>
      <c r="M99" s="13">
        <v>650</v>
      </c>
      <c r="N99" s="6">
        <f>SUM(M99,K99,I99,G99,E99)</f>
        <v>3330</v>
      </c>
      <c r="O99" s="26">
        <v>3</v>
      </c>
      <c r="P99" s="11" t="s">
        <v>72</v>
      </c>
      <c r="Q99" s="13">
        <v>650</v>
      </c>
      <c r="R99" s="14">
        <f>SUM(Q99,M99,K99,I99,G99,E99)</f>
        <v>3980</v>
      </c>
      <c r="S99" s="23">
        <v>3</v>
      </c>
      <c r="T99" s="11"/>
      <c r="U99" s="12"/>
      <c r="V99" s="15">
        <f>SUM(U99,Q99,M99,K99,I99,G99)</f>
        <v>3180</v>
      </c>
      <c r="W99" s="19">
        <v>5</v>
      </c>
      <c r="X99" s="11"/>
      <c r="Y99" s="12"/>
      <c r="Z99" s="16">
        <f>SUM(Y99,U99,Q99,M99,K99,I99)</f>
        <v>1980</v>
      </c>
      <c r="AA99" s="21">
        <v>12</v>
      </c>
      <c r="AB99" s="11"/>
      <c r="AC99" s="12"/>
      <c r="AD99" s="4">
        <f>SUM(AC99,Y99,U99,Q99,M99,K99)</f>
        <v>1300</v>
      </c>
      <c r="AE99" s="6">
        <v>20</v>
      </c>
      <c r="AF99" s="11"/>
      <c r="AG99" s="28">
        <v>400</v>
      </c>
      <c r="AH99" s="12"/>
      <c r="AI99" s="4">
        <f>+AH99+AG99+AC99+Y99+U99+Q99+M99</f>
        <v>1700</v>
      </c>
      <c r="AJ99" s="6">
        <v>21</v>
      </c>
      <c r="AK99" s="12"/>
      <c r="AL99" s="4">
        <f>+Q99+U99+Y99+AC99+AG99+AH99+AK99</f>
        <v>1050</v>
      </c>
      <c r="AM99" s="30">
        <v>27</v>
      </c>
      <c r="AN99" s="31"/>
      <c r="AO99" s="31"/>
      <c r="AP99" s="4">
        <f>+U99+Y99+AC99+AG99+AH99+AK99+AN99+AO99</f>
        <v>400</v>
      </c>
      <c r="AQ99" s="30">
        <v>36</v>
      </c>
      <c r="AR99" s="31"/>
      <c r="AS99" s="31"/>
      <c r="AT99" s="4">
        <f>+Y99+AC99+AG99+AH99+AK99+AN99+AO99+AR99+AS99</f>
        <v>400</v>
      </c>
      <c r="AU99" s="30">
        <v>39</v>
      </c>
      <c r="AV99" s="31"/>
      <c r="AW99" s="31"/>
      <c r="AX99" s="4">
        <f>+AC99+AG99+AH99+AK99+AN99+AO99+AR99+AS99+AV99+AW99</f>
        <v>400</v>
      </c>
      <c r="AY99" s="30">
        <v>40</v>
      </c>
      <c r="AZ99" s="31"/>
      <c r="BA99" s="31"/>
      <c r="BB99" s="4">
        <f>+AG99+AH99+AK99+AN99+AO99+AR99+AS99+AV99+AW99+AZ99+BA99</f>
        <v>400</v>
      </c>
      <c r="BC99" s="30">
        <v>48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  <c r="EM99" s="31"/>
      <c r="EN99" s="4">
        <f>+EM99+EJ99+EI99+EF99+EC99+EB99+DY99+DV99</f>
        <v>0</v>
      </c>
      <c r="EO99" s="30" t="s">
        <v>97</v>
      </c>
      <c r="EP99" s="31"/>
      <c r="EQ99" s="4"/>
      <c r="ER99" s="30"/>
      <c r="ES99" s="72"/>
      <c r="ET99" s="4"/>
      <c r="EU99" s="30"/>
      <c r="EV99" s="72"/>
      <c r="EW99" s="4"/>
      <c r="EX99" s="30"/>
      <c r="EY99" s="72"/>
      <c r="EZ99" s="72"/>
      <c r="FA99" s="4"/>
      <c r="FB99" s="30"/>
      <c r="FC99" s="72"/>
      <c r="FD99" s="72"/>
      <c r="FE99" s="4"/>
      <c r="FF99" s="30"/>
      <c r="FG99" s="72"/>
      <c r="FH99" s="4"/>
      <c r="FI99" s="30"/>
      <c r="FJ99" s="72"/>
      <c r="FK99" s="4"/>
      <c r="FL99" s="30"/>
    </row>
    <row r="100" spans="1:168" ht="15">
      <c r="A100" s="61">
        <v>41</v>
      </c>
      <c r="B100" s="63">
        <v>24</v>
      </c>
      <c r="C100" s="17" t="s">
        <v>89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/>
      <c r="Q100" s="12"/>
      <c r="R100" s="14">
        <f>SUM(Q100,M100,K100,I100,G100,E100)</f>
        <v>0</v>
      </c>
      <c r="S100" s="24" t="s">
        <v>97</v>
      </c>
      <c r="T100" s="11"/>
      <c r="U100" s="12"/>
      <c r="V100" s="15">
        <f>SUM(U100,Q100,M100,K100,I100,G100)</f>
        <v>0</v>
      </c>
      <c r="W100" s="20" t="s">
        <v>97</v>
      </c>
      <c r="X100" s="11" t="s">
        <v>59</v>
      </c>
      <c r="Y100" s="13">
        <v>270</v>
      </c>
      <c r="Z100" s="16">
        <f>SUM(Y100,U100,Q100,M100,K100,I100)</f>
        <v>270</v>
      </c>
      <c r="AA100" s="22">
        <v>36</v>
      </c>
      <c r="AB100" s="11"/>
      <c r="AC100" s="12"/>
      <c r="AD100" s="4">
        <f>SUM(AC100,Y100,U100,Q100,M100,K100)</f>
        <v>270</v>
      </c>
      <c r="AE100" s="6">
        <v>33</v>
      </c>
      <c r="AF100" s="11"/>
      <c r="AG100" s="12"/>
      <c r="AH100" s="12"/>
      <c r="AI100" s="4">
        <f>+AH100+AG100+AC100+Y100+U100+Q100+M100</f>
        <v>270</v>
      </c>
      <c r="AJ100" s="6">
        <v>38</v>
      </c>
      <c r="AK100" s="12"/>
      <c r="AL100" s="4">
        <f>+Q100+U100+Y100+AC100+AG100+AH100+AK100</f>
        <v>270</v>
      </c>
      <c r="AM100" s="30">
        <v>39</v>
      </c>
      <c r="AN100" s="31"/>
      <c r="AO100" s="31"/>
      <c r="AP100" s="4">
        <f>+U100+Y100+AC100+AG100+AH100+AK100+AN100+AO100</f>
        <v>270</v>
      </c>
      <c r="AQ100" s="30">
        <v>43</v>
      </c>
      <c r="AR100" s="31"/>
      <c r="AS100" s="31"/>
      <c r="AT100" s="4">
        <f>+Y100+AC100+AG100+AH100+AK100+AN100+AO100+AR100+AS100</f>
        <v>270</v>
      </c>
      <c r="AU100" s="30">
        <v>43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  <c r="EM100" s="31"/>
      <c r="EN100" s="4">
        <f>+EM100+EJ100+EI100+EF100+EC100+EB100+DY100+DV100</f>
        <v>0</v>
      </c>
      <c r="EO100" s="30" t="s">
        <v>97</v>
      </c>
      <c r="EP100" s="31"/>
      <c r="EQ100" s="4"/>
      <c r="ER100" s="30"/>
      <c r="ES100" s="72"/>
      <c r="ET100" s="4"/>
      <c r="EU100" s="30"/>
      <c r="EV100" s="72"/>
      <c r="EW100" s="4"/>
      <c r="EX100" s="30"/>
      <c r="EY100" s="72"/>
      <c r="EZ100" s="72"/>
      <c r="FA100" s="4"/>
      <c r="FB100" s="30"/>
      <c r="FC100" s="72"/>
      <c r="FD100" s="72"/>
      <c r="FE100" s="4"/>
      <c r="FF100" s="30"/>
      <c r="FG100" s="72"/>
      <c r="FH100" s="4"/>
      <c r="FI100" s="30"/>
      <c r="FJ100" s="72"/>
      <c r="FK100" s="4"/>
      <c r="FL100" s="30"/>
    </row>
    <row r="101" spans="1:168" ht="15">
      <c r="A101" s="61">
        <v>43</v>
      </c>
      <c r="B101" s="63">
        <v>57</v>
      </c>
      <c r="C101" s="17" t="s">
        <v>50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/>
      <c r="Q101" s="12"/>
      <c r="R101" s="14">
        <f>SUM(Q101,M101,K101,I101,G101,E101)</f>
        <v>0</v>
      </c>
      <c r="S101" s="24" t="s">
        <v>97</v>
      </c>
      <c r="T101" s="11" t="s">
        <v>63</v>
      </c>
      <c r="U101" s="13">
        <v>90</v>
      </c>
      <c r="V101" s="15">
        <f>SUM(U101,Q101,M101,K101,I101,G101)</f>
        <v>90</v>
      </c>
      <c r="W101" s="20">
        <v>43</v>
      </c>
      <c r="X101" s="11" t="s">
        <v>82</v>
      </c>
      <c r="Y101" s="13">
        <v>70</v>
      </c>
      <c r="Z101" s="16">
        <f>SUM(Y101,U101,Q101,M101,K101,I101)</f>
        <v>160</v>
      </c>
      <c r="AA101" s="22">
        <v>40</v>
      </c>
      <c r="AB101" s="11"/>
      <c r="AC101" s="12"/>
      <c r="AD101" s="4">
        <f>SUM(AC101,Y101,U101,Q101,M101,K101)</f>
        <v>160</v>
      </c>
      <c r="AE101" s="6">
        <v>35</v>
      </c>
      <c r="AF101" s="11"/>
      <c r="AG101" s="12"/>
      <c r="AH101" s="12"/>
      <c r="AI101" s="4">
        <f>+AH101+AG101+AC101+Y101+U101+Q101+M101</f>
        <v>160</v>
      </c>
      <c r="AJ101" s="6">
        <v>41</v>
      </c>
      <c r="AK101" s="12"/>
      <c r="AL101" s="4">
        <f>+Q101+U101+Y101+AC101+AG101+AH101+AK101</f>
        <v>160</v>
      </c>
      <c r="AM101" s="30">
        <v>41</v>
      </c>
      <c r="AN101" s="31"/>
      <c r="AO101" s="31"/>
      <c r="AP101" s="4">
        <f>+U101+Y101+AC101+AG101+AH101+AK101+AN101+AO101</f>
        <v>160</v>
      </c>
      <c r="AQ101" s="30">
        <v>47</v>
      </c>
      <c r="AR101" s="31"/>
      <c r="AS101" s="31"/>
      <c r="AT101" s="4">
        <f>+Y101+AC101+AG101+AH101+AK101+AN101+AO101+AR101+AS101</f>
        <v>70</v>
      </c>
      <c r="AU101" s="30">
        <v>47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  <c r="EM101" s="31"/>
      <c r="EN101" s="4">
        <f>+EM101+EJ101+EI101+EF101+EC101+EB101+DY101+DV101</f>
        <v>0</v>
      </c>
      <c r="EO101" s="30" t="s">
        <v>97</v>
      </c>
      <c r="EP101" s="31"/>
      <c r="EQ101" s="4"/>
      <c r="ER101" s="30"/>
      <c r="ES101" s="72"/>
      <c r="ET101" s="4"/>
      <c r="EU101" s="30"/>
      <c r="EV101" s="72"/>
      <c r="EW101" s="4"/>
      <c r="EX101" s="30"/>
      <c r="EY101" s="72"/>
      <c r="EZ101" s="72"/>
      <c r="FA101" s="4"/>
      <c r="FB101" s="30"/>
      <c r="FC101" s="72"/>
      <c r="FD101" s="72"/>
      <c r="FE101" s="4"/>
      <c r="FF101" s="30"/>
      <c r="FG101" s="72"/>
      <c r="FH101" s="4"/>
      <c r="FI101" s="30"/>
      <c r="FJ101" s="72"/>
      <c r="FK101" s="4"/>
      <c r="FL101" s="30"/>
    </row>
    <row r="102" spans="1:168" ht="15">
      <c r="A102" s="61">
        <v>44</v>
      </c>
      <c r="B102" s="63">
        <v>58</v>
      </c>
      <c r="C102" s="17" t="s">
        <v>18</v>
      </c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6">
        <f>SUM(M102,K102,I102,G102,E102)</f>
        <v>0</v>
      </c>
      <c r="O102" s="6" t="s">
        <v>97</v>
      </c>
      <c r="P102" s="11" t="s">
        <v>80</v>
      </c>
      <c r="Q102" s="13">
        <v>110</v>
      </c>
      <c r="R102" s="14">
        <f>SUM(Q102,M102,K102,I102,G102,E102)</f>
        <v>110</v>
      </c>
      <c r="S102" s="24">
        <v>42</v>
      </c>
      <c r="T102" s="11"/>
      <c r="U102" s="12"/>
      <c r="V102" s="15">
        <f>SUM(U102,Q102,M102,K102,I102,G102)</f>
        <v>110</v>
      </c>
      <c r="W102" s="20">
        <v>40</v>
      </c>
      <c r="X102" s="11"/>
      <c r="Y102" s="12"/>
      <c r="Z102" s="16">
        <f>SUM(Y102,U102,Q102,M102,K102,I102)</f>
        <v>110</v>
      </c>
      <c r="AA102" s="22">
        <v>42</v>
      </c>
      <c r="AB102" s="11"/>
      <c r="AC102" s="12"/>
      <c r="AD102" s="4">
        <f>MAX(AC102,Y102,U102,Q102,M102,K102)</f>
        <v>110</v>
      </c>
      <c r="AE102" s="6">
        <v>41</v>
      </c>
      <c r="AF102" s="11"/>
      <c r="AG102" s="12"/>
      <c r="AH102" s="12"/>
      <c r="AI102" s="4">
        <f>+AH102+AG102+AC102+Y102+U102+Q102+M102</f>
        <v>110</v>
      </c>
      <c r="AJ102" s="6">
        <v>42</v>
      </c>
      <c r="AK102" s="12"/>
      <c r="AL102" s="4">
        <f>+Q102+U102+Y102+AC102+AG102+AH102+AK102</f>
        <v>110</v>
      </c>
      <c r="AM102" s="30">
        <v>43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  <c r="EM102" s="31"/>
      <c r="EN102" s="4">
        <f>+EM102+EJ102+EI102+EF102+EC102+EB102+DY102+DV102</f>
        <v>0</v>
      </c>
      <c r="EO102" s="30" t="s">
        <v>97</v>
      </c>
      <c r="EP102" s="31"/>
      <c r="EQ102" s="4"/>
      <c r="ER102" s="30"/>
      <c r="ES102" s="72"/>
      <c r="ET102" s="4"/>
      <c r="EU102" s="30"/>
      <c r="EV102" s="72"/>
      <c r="EW102" s="4"/>
      <c r="EX102" s="30"/>
      <c r="EY102" s="72"/>
      <c r="EZ102" s="72"/>
      <c r="FA102" s="4"/>
      <c r="FB102" s="30"/>
      <c r="FC102" s="72"/>
      <c r="FD102" s="72"/>
      <c r="FE102" s="4"/>
      <c r="FF102" s="30"/>
      <c r="FG102" s="72"/>
      <c r="FH102" s="4"/>
      <c r="FI102" s="30"/>
      <c r="FJ102" s="72"/>
      <c r="FK102" s="4"/>
      <c r="FL102" s="30"/>
    </row>
    <row r="103" spans="1:168" ht="15">
      <c r="A103" s="61">
        <v>45</v>
      </c>
      <c r="B103" s="63">
        <v>59</v>
      </c>
      <c r="C103" s="17" t="s">
        <v>45</v>
      </c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6">
        <f>SUM(M103,K103,I103,G103,E103)</f>
        <v>0</v>
      </c>
      <c r="O103" s="6" t="s">
        <v>97</v>
      </c>
      <c r="P103" s="11" t="s">
        <v>81</v>
      </c>
      <c r="Q103" s="13">
        <v>90</v>
      </c>
      <c r="R103" s="14">
        <f>SUM(Q103,M103,K103,I103,G103,E103)</f>
        <v>90</v>
      </c>
      <c r="S103" s="24">
        <v>45</v>
      </c>
      <c r="T103" s="11"/>
      <c r="U103" s="12"/>
      <c r="V103" s="15">
        <f>SUM(U103,Q103,M103,K103,I103,G103)</f>
        <v>90</v>
      </c>
      <c r="W103" s="20">
        <v>42</v>
      </c>
      <c r="X103" s="11"/>
      <c r="Y103" s="12"/>
      <c r="Z103" s="16">
        <f>SUM(Y103,U103,Q103,M103,K103,I103)</f>
        <v>90</v>
      </c>
      <c r="AA103" s="22">
        <v>46</v>
      </c>
      <c r="AB103" s="11"/>
      <c r="AC103" s="12"/>
      <c r="AD103" s="4">
        <f>MAX(AC103,Y103,U103,Q103,M103,K103)</f>
        <v>90</v>
      </c>
      <c r="AE103" s="6">
        <v>43</v>
      </c>
      <c r="AF103" s="11"/>
      <c r="AG103" s="12"/>
      <c r="AH103" s="12"/>
      <c r="AI103" s="4">
        <f>+AH103+AG103+AC103+Y103+U103+Q103+M103</f>
        <v>90</v>
      </c>
      <c r="AJ103" s="6">
        <v>43</v>
      </c>
      <c r="AK103" s="12"/>
      <c r="AL103" s="4">
        <f>+Q103+U103+Y103+AC103+AG103+AH103+AK103</f>
        <v>90</v>
      </c>
      <c r="AM103" s="30">
        <v>44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  <c r="EM103" s="31"/>
      <c r="EN103" s="4">
        <f>+EM103+EJ103+EI103+EF103+EC103+EB103+DY103+DV103</f>
        <v>0</v>
      </c>
      <c r="EO103" s="30" t="s">
        <v>97</v>
      </c>
      <c r="EP103" s="31"/>
      <c r="EQ103" s="4"/>
      <c r="ER103" s="30"/>
      <c r="ES103" s="72"/>
      <c r="ET103" s="4"/>
      <c r="EU103" s="30"/>
      <c r="EV103" s="72"/>
      <c r="EW103" s="4"/>
      <c r="EX103" s="30"/>
      <c r="EY103" s="72"/>
      <c r="EZ103" s="72"/>
      <c r="FA103" s="4"/>
      <c r="FB103" s="30"/>
      <c r="FC103" s="72"/>
      <c r="FD103" s="72"/>
      <c r="FE103" s="4"/>
      <c r="FF103" s="30"/>
      <c r="FG103" s="72"/>
      <c r="FH103" s="4"/>
      <c r="FI103" s="30"/>
      <c r="FJ103" s="72"/>
      <c r="FK103" s="4"/>
      <c r="FL103" s="30"/>
    </row>
    <row r="104" spans="1:168" ht="15">
      <c r="A104" s="61">
        <v>34</v>
      </c>
      <c r="B104" s="63">
        <v>52</v>
      </c>
      <c r="C104" s="17" t="s">
        <v>46</v>
      </c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6">
        <f>SUM(M104,K104,I104,G104,E104)</f>
        <v>0</v>
      </c>
      <c r="O104" s="6" t="s">
        <v>97</v>
      </c>
      <c r="P104" s="11" t="s">
        <v>82</v>
      </c>
      <c r="Q104" s="13">
        <v>70</v>
      </c>
      <c r="R104" s="14">
        <f>SUM(Q104,M104,K104,I104,G104,E104)</f>
        <v>70</v>
      </c>
      <c r="S104" s="24">
        <v>46</v>
      </c>
      <c r="T104" s="11"/>
      <c r="U104" s="12"/>
      <c r="V104" s="15">
        <f>SUM(U104,Q104,M104,K104,I104,G104)</f>
        <v>70</v>
      </c>
      <c r="W104" s="20">
        <v>44</v>
      </c>
      <c r="X104" s="11"/>
      <c r="Y104" s="12"/>
      <c r="Z104" s="16">
        <f>SUM(Y104,U104,Q104,M104,K104,I104)</f>
        <v>70</v>
      </c>
      <c r="AA104" s="22">
        <v>47</v>
      </c>
      <c r="AB104" s="11"/>
      <c r="AC104" s="12"/>
      <c r="AD104" s="4">
        <f>MAX(AC104,Y104,U104,Q104,M104,K104)</f>
        <v>70</v>
      </c>
      <c r="AE104" s="6">
        <v>44</v>
      </c>
      <c r="AF104" s="11"/>
      <c r="AG104" s="12"/>
      <c r="AH104" s="12"/>
      <c r="AI104" s="4">
        <f>+AH104+AG104+AC104+Y104+U104+Q104+M104</f>
        <v>70</v>
      </c>
      <c r="AJ104" s="6">
        <v>44</v>
      </c>
      <c r="AK104" s="12"/>
      <c r="AL104" s="4">
        <f>+Q104+U104+Y104+AC104+AG104+AH104+AK104</f>
        <v>70</v>
      </c>
      <c r="AM104" s="30">
        <v>45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  <c r="EM104" s="31"/>
      <c r="EN104" s="4">
        <f>+EM104+EJ104+EI104+EF104+EC104+EB104+DY104+DV104</f>
        <v>0</v>
      </c>
      <c r="EO104" s="30" t="s">
        <v>97</v>
      </c>
      <c r="EP104" s="31"/>
      <c r="EQ104" s="4"/>
      <c r="ER104" s="30"/>
      <c r="ES104" s="72"/>
      <c r="ET104" s="4"/>
      <c r="EU104" s="30"/>
      <c r="EV104" s="72"/>
      <c r="EW104" s="4"/>
      <c r="EX104" s="30"/>
      <c r="EY104" s="72"/>
      <c r="EZ104" s="72"/>
      <c r="FA104" s="4"/>
      <c r="FB104" s="30"/>
      <c r="FC104" s="72"/>
      <c r="FD104" s="72"/>
      <c r="FE104" s="4"/>
      <c r="FF104" s="30"/>
      <c r="FG104" s="72"/>
      <c r="FH104" s="4"/>
      <c r="FI104" s="30"/>
      <c r="FJ104" s="72"/>
      <c r="FK104" s="4"/>
      <c r="FL104" s="30"/>
    </row>
    <row r="105" spans="1:168" ht="15">
      <c r="A105" s="61">
        <v>32</v>
      </c>
      <c r="B105" s="63">
        <v>48</v>
      </c>
      <c r="C105" s="17" t="s">
        <v>47</v>
      </c>
      <c r="D105" s="11"/>
      <c r="E105" s="12"/>
      <c r="F105" s="11"/>
      <c r="G105" s="12"/>
      <c r="H105" s="11"/>
      <c r="I105" s="12"/>
      <c r="J105" s="11"/>
      <c r="K105" s="12"/>
      <c r="L105" s="11"/>
      <c r="M105" s="12"/>
      <c r="N105" s="6">
        <f>SUM(M105,K105,I105,G105,E105)</f>
        <v>0</v>
      </c>
      <c r="O105" s="6" t="s">
        <v>97</v>
      </c>
      <c r="P105" s="11" t="s">
        <v>83</v>
      </c>
      <c r="Q105" s="13">
        <v>50</v>
      </c>
      <c r="R105" s="14">
        <f>SUM(Q105,M105,K105,I105,G105,E105)</f>
        <v>50</v>
      </c>
      <c r="S105" s="24">
        <v>47</v>
      </c>
      <c r="T105" s="11"/>
      <c r="U105" s="12"/>
      <c r="V105" s="15">
        <f>SUM(U105,Q105,M105,K105,I105,G105)</f>
        <v>50</v>
      </c>
      <c r="W105" s="20">
        <v>45</v>
      </c>
      <c r="X105" s="11"/>
      <c r="Y105" s="12"/>
      <c r="Z105" s="16">
        <f>SUM(Y105,U105,Q105,M105,K105,I105)</f>
        <v>50</v>
      </c>
      <c r="AA105" s="22">
        <v>48</v>
      </c>
      <c r="AB105" s="11"/>
      <c r="AC105" s="12"/>
      <c r="AD105" s="4">
        <f>MAX(AC105,Y105,U105,Q105,M105,K105)</f>
        <v>50</v>
      </c>
      <c r="AE105" s="6">
        <v>45</v>
      </c>
      <c r="AF105" s="11"/>
      <c r="AG105" s="12"/>
      <c r="AH105" s="12"/>
      <c r="AI105" s="4">
        <f>+AH105+AG105+AC105+Y105+U105+Q105+M105</f>
        <v>50</v>
      </c>
      <c r="AJ105" s="6">
        <v>46</v>
      </c>
      <c r="AK105" s="12"/>
      <c r="AL105" s="4">
        <f>+Q105+U105+Y105+AC105+AG105+AH105+AK105</f>
        <v>50</v>
      </c>
      <c r="AM105" s="30">
        <v>46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  <c r="EM105" s="31"/>
      <c r="EN105" s="4">
        <f>+EM105+EJ105+EI105+EF105+EC105+EB105+DY105+DV105</f>
        <v>0</v>
      </c>
      <c r="EO105" s="30" t="s">
        <v>97</v>
      </c>
      <c r="EP105" s="31"/>
      <c r="EQ105" s="4"/>
      <c r="ER105" s="30"/>
      <c r="ES105" s="72"/>
      <c r="ET105" s="4"/>
      <c r="EU105" s="30"/>
      <c r="EV105" s="72"/>
      <c r="EW105" s="4"/>
      <c r="EX105" s="30"/>
      <c r="EY105" s="72"/>
      <c r="EZ105" s="72"/>
      <c r="FA105" s="4"/>
      <c r="FB105" s="30"/>
      <c r="FC105" s="72"/>
      <c r="FD105" s="72"/>
      <c r="FE105" s="4"/>
      <c r="FF105" s="30"/>
      <c r="FG105" s="72"/>
      <c r="FH105" s="4"/>
      <c r="FI105" s="30"/>
      <c r="FJ105" s="72"/>
      <c r="FK105" s="4"/>
      <c r="FL105" s="30"/>
    </row>
    <row r="106" spans="1:168" ht="15">
      <c r="A106" s="61">
        <v>38</v>
      </c>
      <c r="B106" s="63">
        <v>49</v>
      </c>
      <c r="C106" s="17" t="s">
        <v>42</v>
      </c>
      <c r="D106" s="11"/>
      <c r="E106" s="12"/>
      <c r="F106" s="11"/>
      <c r="G106" s="12"/>
      <c r="H106" s="11"/>
      <c r="I106" s="12"/>
      <c r="J106" s="11"/>
      <c r="K106" s="12"/>
      <c r="L106" s="11" t="s">
        <v>60</v>
      </c>
      <c r="M106" s="13">
        <v>200</v>
      </c>
      <c r="N106" s="6">
        <f>SUM(M106,K106,I106,G106,E106)</f>
        <v>200</v>
      </c>
      <c r="O106" s="6">
        <v>34</v>
      </c>
      <c r="P106" s="11"/>
      <c r="Q106" s="12"/>
      <c r="R106" s="14">
        <f>SUM(Q106,M106,K106,I106,G106,E106)</f>
        <v>200</v>
      </c>
      <c r="S106" s="24">
        <v>39</v>
      </c>
      <c r="T106" s="11"/>
      <c r="U106" s="12"/>
      <c r="V106" s="15">
        <f>SUM(U106,Q106,M106,K106,I106,G106)</f>
        <v>200</v>
      </c>
      <c r="W106" s="20">
        <v>36</v>
      </c>
      <c r="X106" s="11"/>
      <c r="Y106" s="12"/>
      <c r="Z106" s="16">
        <f>SUM(Y106,U106,Q106,M106,K106,I106)</f>
        <v>200</v>
      </c>
      <c r="AA106" s="22">
        <v>39</v>
      </c>
      <c r="AB106" s="11"/>
      <c r="AC106" s="12"/>
      <c r="AD106" s="4">
        <f>SUM(AC106,Y106,U106,Q106,M106,K106)</f>
        <v>200</v>
      </c>
      <c r="AE106" s="6">
        <v>34</v>
      </c>
      <c r="AF106" s="11"/>
      <c r="AG106" s="12"/>
      <c r="AH106" s="12"/>
      <c r="AI106" s="4">
        <f>+AH106+AG106+AC106+Y106+U106+Q106+M106</f>
        <v>200</v>
      </c>
      <c r="AJ106" s="6">
        <v>40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  <c r="EM106" s="31"/>
      <c r="EN106" s="4">
        <f>+EM106+EJ106+EI106+EF106+EC106+EB106+DY106+DV106</f>
        <v>0</v>
      </c>
      <c r="EO106" s="30" t="s">
        <v>97</v>
      </c>
      <c r="EP106" s="31"/>
      <c r="EQ106" s="4"/>
      <c r="ER106" s="30"/>
      <c r="ES106" s="72"/>
      <c r="ET106" s="4"/>
      <c r="EU106" s="30"/>
      <c r="EV106" s="72"/>
      <c r="EW106" s="4"/>
      <c r="EX106" s="30"/>
      <c r="EY106" s="72"/>
      <c r="EZ106" s="72"/>
      <c r="FA106" s="4"/>
      <c r="FB106" s="30"/>
      <c r="FC106" s="72"/>
      <c r="FD106" s="72"/>
      <c r="FE106" s="4"/>
      <c r="FF106" s="30"/>
      <c r="FG106" s="72"/>
      <c r="FH106" s="4"/>
      <c r="FI106" s="30"/>
      <c r="FJ106" s="72"/>
      <c r="FK106" s="4"/>
      <c r="FL106" s="30"/>
    </row>
    <row r="107" spans="1:168" ht="15">
      <c r="A107" s="61">
        <v>40</v>
      </c>
      <c r="B107" s="63">
        <v>44</v>
      </c>
      <c r="C107" s="17" t="s">
        <v>39</v>
      </c>
      <c r="D107" s="11"/>
      <c r="E107" s="12"/>
      <c r="F107" s="11"/>
      <c r="G107" s="12"/>
      <c r="H107" s="11"/>
      <c r="I107" s="12"/>
      <c r="J107" s="11" t="s">
        <v>59</v>
      </c>
      <c r="K107" s="13">
        <v>270</v>
      </c>
      <c r="L107" s="11"/>
      <c r="M107" s="12"/>
      <c r="N107" s="6">
        <f>SUM(M107,K107,I107,G107,E107)</f>
        <v>270</v>
      </c>
      <c r="O107" s="6">
        <v>31</v>
      </c>
      <c r="P107" s="11"/>
      <c r="Q107" s="12"/>
      <c r="R107" s="14">
        <f>SUM(Q107,M107,K107,I107,G107,E107)</f>
        <v>270</v>
      </c>
      <c r="S107" s="24">
        <v>34</v>
      </c>
      <c r="T107" s="11"/>
      <c r="U107" s="12"/>
      <c r="V107" s="15">
        <f>SUM(U107,Q107,M107,K107,I107,G107)</f>
        <v>270</v>
      </c>
      <c r="W107" s="20">
        <v>34</v>
      </c>
      <c r="X107" s="11"/>
      <c r="Y107" s="12"/>
      <c r="Z107" s="16">
        <f>SUM(Y107,U107,Q107,M107,K107,I107)</f>
        <v>270</v>
      </c>
      <c r="AA107" s="22">
        <v>35</v>
      </c>
      <c r="AB107" s="11"/>
      <c r="AC107" s="12"/>
      <c r="AD107" s="4">
        <f>SUM(AC107,Y107,U107,Q107,M107,K107)</f>
        <v>270</v>
      </c>
      <c r="AE107" s="6">
        <v>32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  <c r="EM107" s="31"/>
      <c r="EN107" s="4">
        <f>+EM107+EJ107+EI107+EF107+EC107+EB107+DY107+DV107</f>
        <v>0</v>
      </c>
      <c r="EO107" s="30" t="s">
        <v>97</v>
      </c>
      <c r="EP107" s="31"/>
      <c r="EQ107" s="4"/>
      <c r="ER107" s="30"/>
      <c r="ES107" s="72"/>
      <c r="ET107" s="4"/>
      <c r="EU107" s="30"/>
      <c r="EV107" s="72"/>
      <c r="EW107" s="4"/>
      <c r="EX107" s="30"/>
      <c r="EY107" s="72"/>
      <c r="EZ107" s="72"/>
      <c r="FA107" s="4"/>
      <c r="FB107" s="30"/>
      <c r="FC107" s="72"/>
      <c r="FD107" s="72"/>
      <c r="FE107" s="4"/>
      <c r="FF107" s="30"/>
      <c r="FG107" s="72"/>
      <c r="FH107" s="4"/>
      <c r="FI107" s="30"/>
      <c r="FJ107" s="72"/>
      <c r="FK107" s="4"/>
      <c r="FL107" s="30"/>
    </row>
    <row r="108" spans="1:168" ht="15">
      <c r="A108" s="61">
        <v>51</v>
      </c>
      <c r="B108" s="63">
        <v>28</v>
      </c>
      <c r="C108" s="17" t="s">
        <v>40</v>
      </c>
      <c r="D108" s="11"/>
      <c r="E108" s="12"/>
      <c r="F108" s="11"/>
      <c r="G108" s="12"/>
      <c r="H108" s="11"/>
      <c r="I108" s="12"/>
      <c r="J108" s="11" t="s">
        <v>64</v>
      </c>
      <c r="K108" s="13">
        <v>150</v>
      </c>
      <c r="L108" s="11"/>
      <c r="M108" s="12"/>
      <c r="N108" s="6">
        <f>SUM(M108,K108,I108,G108,E108)</f>
        <v>150</v>
      </c>
      <c r="O108" s="6">
        <v>35</v>
      </c>
      <c r="P108" s="11"/>
      <c r="Q108" s="12"/>
      <c r="R108" s="14">
        <f>SUM(Q108,M108,K108,I108,G108,E108)</f>
        <v>150</v>
      </c>
      <c r="S108" s="24">
        <v>40</v>
      </c>
      <c r="T108" s="11"/>
      <c r="U108" s="12"/>
      <c r="V108" s="15">
        <f>SUM(U108,Q108,M108,K108,I108,G108)</f>
        <v>150</v>
      </c>
      <c r="W108" s="20">
        <v>39</v>
      </c>
      <c r="X108" s="11"/>
      <c r="Y108" s="12"/>
      <c r="Z108" s="16">
        <f>SUM(Y108,U108,Q108,M108,K108,I108)</f>
        <v>150</v>
      </c>
      <c r="AA108" s="22">
        <v>41</v>
      </c>
      <c r="AB108" s="11"/>
      <c r="AC108" s="12"/>
      <c r="AD108" s="4">
        <f>SUM(AC108,Y108,U108,Q108,M108,K108,Y108)</f>
        <v>150</v>
      </c>
      <c r="AE108" s="6">
        <v>38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  <c r="EM108" s="31"/>
      <c r="EN108" s="4">
        <f>+EM108+EJ108+EI108+EF108+EC108+EB108+DY108+DV108</f>
        <v>0</v>
      </c>
      <c r="EO108" s="30" t="s">
        <v>97</v>
      </c>
      <c r="EP108" s="31"/>
      <c r="EQ108" s="4"/>
      <c r="ER108" s="30"/>
      <c r="ES108" s="72"/>
      <c r="ET108" s="4"/>
      <c r="EU108" s="30"/>
      <c r="EV108" s="72"/>
      <c r="EW108" s="4"/>
      <c r="EX108" s="30"/>
      <c r="EY108" s="72"/>
      <c r="EZ108" s="72"/>
      <c r="FA108" s="4"/>
      <c r="FB108" s="30"/>
      <c r="FC108" s="72"/>
      <c r="FD108" s="72"/>
      <c r="FE108" s="4"/>
      <c r="FF108" s="30"/>
      <c r="FG108" s="72"/>
      <c r="FH108" s="4"/>
      <c r="FI108" s="30"/>
      <c r="FJ108" s="72"/>
      <c r="FK108" s="4"/>
      <c r="FL108" s="30"/>
    </row>
    <row r="109" spans="1:168" ht="15">
      <c r="A109" s="61">
        <v>52</v>
      </c>
      <c r="B109" s="63">
        <v>32</v>
      </c>
      <c r="C109" s="17" t="s">
        <v>35</v>
      </c>
      <c r="D109" s="11"/>
      <c r="E109" s="12"/>
      <c r="F109" s="11"/>
      <c r="G109" s="12"/>
      <c r="H109" s="11" t="s">
        <v>60</v>
      </c>
      <c r="I109" s="13">
        <v>200</v>
      </c>
      <c r="J109" s="11" t="s">
        <v>80</v>
      </c>
      <c r="K109" s="13">
        <v>110</v>
      </c>
      <c r="L109" s="11"/>
      <c r="M109" s="12"/>
      <c r="N109" s="6">
        <f>SUM(M109,K109,I109,G109,E109)</f>
        <v>310</v>
      </c>
      <c r="O109" s="6">
        <v>29</v>
      </c>
      <c r="P109" s="11"/>
      <c r="Q109" s="12"/>
      <c r="R109" s="14">
        <f>SUM(Q109,M109,K109,I109,G109,E109)</f>
        <v>310</v>
      </c>
      <c r="S109" s="24">
        <v>31</v>
      </c>
      <c r="T109" s="11"/>
      <c r="U109" s="12"/>
      <c r="V109" s="15">
        <f>SUM(U109,Q109,M109,K109,I109,G109)</f>
        <v>310</v>
      </c>
      <c r="W109" s="20">
        <v>33</v>
      </c>
      <c r="X109" s="11"/>
      <c r="Y109" s="12"/>
      <c r="Z109" s="16">
        <f>SUM(Y109,U109,Q109,M109,K109,I109)</f>
        <v>310</v>
      </c>
      <c r="AA109" s="22">
        <v>34</v>
      </c>
      <c r="AB109" s="11"/>
      <c r="AC109" s="12"/>
      <c r="AD109" s="4">
        <f>SUM(AC109,Y109,U109,Q109,M109,K109)</f>
        <v>110</v>
      </c>
      <c r="AE109" s="6">
        <v>40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  <c r="EM109" s="31"/>
      <c r="EN109" s="4">
        <f>+EM109+EJ109+EI109+EF109+EC109+EB109+DY109+DV109</f>
        <v>0</v>
      </c>
      <c r="EO109" s="30" t="s">
        <v>97</v>
      </c>
      <c r="EP109" s="31"/>
      <c r="EQ109" s="4"/>
      <c r="ER109" s="30"/>
      <c r="ES109" s="72"/>
      <c r="ET109" s="4"/>
      <c r="EU109" s="30"/>
      <c r="EV109" s="72"/>
      <c r="EW109" s="4"/>
      <c r="EX109" s="30"/>
      <c r="EY109" s="72"/>
      <c r="EZ109" s="72"/>
      <c r="FA109" s="4"/>
      <c r="FB109" s="30"/>
      <c r="FC109" s="72"/>
      <c r="FD109" s="72"/>
      <c r="FE109" s="4"/>
      <c r="FF109" s="30"/>
      <c r="FG109" s="72"/>
      <c r="FH109" s="4"/>
      <c r="FI109" s="30"/>
      <c r="FJ109" s="72"/>
      <c r="FK109" s="4"/>
      <c r="FL109" s="30"/>
    </row>
    <row r="110" spans="1:168" ht="15">
      <c r="A110" s="61">
        <v>55</v>
      </c>
      <c r="B110" s="63">
        <v>8</v>
      </c>
      <c r="C110" s="17" t="s">
        <v>22</v>
      </c>
      <c r="D110" s="11" t="s">
        <v>70</v>
      </c>
      <c r="E110" s="13">
        <v>730</v>
      </c>
      <c r="F110" s="11" t="s">
        <v>71</v>
      </c>
      <c r="G110" s="13">
        <v>800</v>
      </c>
      <c r="H110" s="11"/>
      <c r="I110" s="12"/>
      <c r="J110" s="11"/>
      <c r="K110" s="12"/>
      <c r="L110" s="11"/>
      <c r="M110" s="12"/>
      <c r="N110" s="6">
        <f>SUM(M110,K110,I110,G110,E110)</f>
        <v>1530</v>
      </c>
      <c r="O110" s="26">
        <v>13</v>
      </c>
      <c r="P110" s="11"/>
      <c r="Q110" s="12"/>
      <c r="R110" s="14">
        <f>SUM(Q110,M110,K110,I110,G110,E110)</f>
        <v>1530</v>
      </c>
      <c r="S110" s="23">
        <v>15</v>
      </c>
      <c r="T110" s="11"/>
      <c r="U110" s="12"/>
      <c r="V110" s="15">
        <f>SUM(U110,Q110,M110,K110,I110,G110)</f>
        <v>800</v>
      </c>
      <c r="W110" s="20">
        <v>24</v>
      </c>
      <c r="X110" s="11"/>
      <c r="Y110" s="12"/>
      <c r="Z110" s="16">
        <f>SUM(Y110,U110,Q110,M110,K110,I110)</f>
        <v>0</v>
      </c>
      <c r="AA110" s="22" t="s">
        <v>97</v>
      </c>
      <c r="AB110" s="11"/>
      <c r="AC110" s="12"/>
      <c r="AD110" s="4">
        <f>SUM(AC110,Y110,U110,Q110,M110,K110)</f>
        <v>0</v>
      </c>
      <c r="AE110" s="6" t="s">
        <v>97</v>
      </c>
      <c r="AF110" s="11"/>
      <c r="AG110" s="12"/>
      <c r="AH110" s="12"/>
      <c r="AI110" s="4">
        <f>+AH110+AG110+AC110+Y110+U110+Q110+M110</f>
        <v>0</v>
      </c>
      <c r="AJ110" s="6" t="s">
        <v>97</v>
      </c>
      <c r="AK110" s="12"/>
      <c r="AL110" s="4">
        <f>+Q110+U110+Y110+AC110+AG110+AH110+AK110</f>
        <v>0</v>
      </c>
      <c r="AM110" s="30" t="s">
        <v>97</v>
      </c>
      <c r="AN110" s="31"/>
      <c r="AO110" s="31"/>
      <c r="AP110" s="4">
        <f>+U110+Y110+AC110+AG110+AH110+AK110+AN110+AO110</f>
        <v>0</v>
      </c>
      <c r="AQ110" s="6" t="s">
        <v>97</v>
      </c>
      <c r="AR110" s="31"/>
      <c r="AS110" s="31"/>
      <c r="AT110" s="4">
        <f>+Y110+AC110+AG110+AH110+AK110+AN110+AO110+AR110+AS110</f>
        <v>0</v>
      </c>
      <c r="AU110" s="6" t="s">
        <v>97</v>
      </c>
      <c r="AV110" s="31"/>
      <c r="AW110" s="31"/>
      <c r="AX110" s="4">
        <f>+AC110+AG110+AH110+AK110+AN110+AO110+AR110+AS110+AV110+AW110</f>
        <v>0</v>
      </c>
      <c r="AY110" s="6" t="s">
        <v>97</v>
      </c>
      <c r="AZ110" s="31"/>
      <c r="BA110" s="31"/>
      <c r="BB110" s="4">
        <f>+AG110+AH110+AK110+AN110+AO110+AR110+AS110+AV110+AW110+AZ110+BA110</f>
        <v>0</v>
      </c>
      <c r="BC110" s="6" t="s">
        <v>97</v>
      </c>
      <c r="BD110" s="31"/>
      <c r="BE110" s="4">
        <f>+AK110+AN110+AO110+AR110+AS110+AV110+AW110+AZ110+BA110+BD110</f>
        <v>0</v>
      </c>
      <c r="BF110" s="30" t="s">
        <v>97</v>
      </c>
      <c r="BG110" s="31"/>
      <c r="BH110" s="4">
        <f>+AN110+AO110+AR110+AS110+AV110+AW110+AZ110+BA110+BD110+BG110</f>
        <v>0</v>
      </c>
      <c r="BI110" s="30" t="s">
        <v>97</v>
      </c>
      <c r="BJ110" s="31"/>
      <c r="BK110" s="4">
        <f>+AR110+AS110+AV110+AW110+AZ110+BA110+BD110+BG110+BJ110</f>
        <v>0</v>
      </c>
      <c r="BL110" s="30" t="s">
        <v>97</v>
      </c>
      <c r="BM110" s="31"/>
      <c r="BN110" s="31"/>
      <c r="BO110" s="4">
        <f>+AV110+AW110+AZ110+BA110+BD110+BG110+BJ110+BM110+BN110</f>
        <v>0</v>
      </c>
      <c r="BP110" s="30" t="s">
        <v>97</v>
      </c>
      <c r="BQ110" s="31"/>
      <c r="BR110" s="4">
        <f>+AZ110+BA110+BD110+BG110+BJ110+BM110+BN110+BQ110</f>
        <v>0</v>
      </c>
      <c r="BS110" s="30" t="s">
        <v>97</v>
      </c>
      <c r="BT110" s="31"/>
      <c r="BU110" s="4">
        <f>+BT110+BQ110+BN110+BM110+BJ110+BG110+BD110</f>
        <v>0</v>
      </c>
      <c r="BV110" s="30" t="s">
        <v>97</v>
      </c>
      <c r="BW110" s="31"/>
      <c r="BX110" s="4">
        <f>+BT110+BQ110+BN110+BM110+BJ110+BG110+BW110</f>
        <v>0</v>
      </c>
      <c r="BY110" s="30" t="s">
        <v>97</v>
      </c>
      <c r="BZ110" s="31"/>
      <c r="CA110" s="31"/>
      <c r="CB110" s="4">
        <f>+BJ110+BM110+BN110+BQ110+BT110+BW110+BZ110+CA110</f>
        <v>0</v>
      </c>
      <c r="CC110" s="30" t="s">
        <v>97</v>
      </c>
      <c r="CD110" s="31"/>
      <c r="CE110" s="4">
        <f>+CD110+CA110+BZ110+BW110+BT110+BQ110+BN110+BM110</f>
        <v>0</v>
      </c>
      <c r="CF110" s="30" t="s">
        <v>97</v>
      </c>
      <c r="CG110" s="31"/>
      <c r="CH110" s="31"/>
      <c r="CI110" s="4">
        <f>+CG110+CD110+CA110+BZ110+BT110+BQ110+BW110+CH110</f>
        <v>0</v>
      </c>
      <c r="CJ110" s="30" t="s">
        <v>97</v>
      </c>
      <c r="CK110" s="31"/>
      <c r="CL110" s="4">
        <f>+CH110+CG110+CD110+CA110+BZ110+BW110+BT110+CK110</f>
        <v>0</v>
      </c>
      <c r="CM110" s="30" t="s">
        <v>97</v>
      </c>
      <c r="CN110" s="31"/>
      <c r="CO110" s="31"/>
      <c r="CP110" s="4">
        <f>+CO110+CN110+CK110+CH110+CG110+CD110+CA110+BZ110+BW110</f>
        <v>0</v>
      </c>
      <c r="CQ110" s="30" t="s">
        <v>97</v>
      </c>
      <c r="CR110" s="31"/>
      <c r="CS110" s="4">
        <f>+CR110+CO110+CN110+CK110+CH110+CG110+CD110+CA110+BZ110</f>
        <v>0</v>
      </c>
      <c r="CT110" s="30" t="s">
        <v>97</v>
      </c>
      <c r="CU110" s="31"/>
      <c r="CV110" s="4">
        <f>+CU110+CR110+CO110+CN110+CK110+CH110+CG110+CD110</f>
        <v>0</v>
      </c>
      <c r="CW110" s="30" t="s">
        <v>97</v>
      </c>
      <c r="CX110" s="31"/>
      <c r="CY110" s="4">
        <f>+CX110+CU110+CR110+CO110+CN110+CK110+CH110+CG110</f>
        <v>0</v>
      </c>
      <c r="CZ110" s="30" t="s">
        <v>97</v>
      </c>
      <c r="DA110" s="31"/>
      <c r="DB110" s="31"/>
      <c r="DC110" s="4">
        <f>+DB110+DA110+CX110+CU110+CR110+CO110+CN110+CK110</f>
        <v>0</v>
      </c>
      <c r="DD110" s="30" t="s">
        <v>97</v>
      </c>
      <c r="DE110" s="31"/>
      <c r="DF110" s="4">
        <f>+DE110+DB110+DA110+CX110+CU110+CR110+CO110+CN110</f>
        <v>0</v>
      </c>
      <c r="DG110" s="30" t="s">
        <v>97</v>
      </c>
      <c r="DH110" s="31"/>
      <c r="DI110" s="31"/>
      <c r="DJ110" s="4">
        <f>+DI110+DH110+DE110+DB110+DA110+CX110+CU110+CR110</f>
        <v>0</v>
      </c>
      <c r="DK110" s="30" t="s">
        <v>97</v>
      </c>
      <c r="DL110" s="31"/>
      <c r="DM110" s="31"/>
      <c r="DN110" s="4">
        <f>+DM110+DL110+DI110+DH110+DE110+DB110+DA110+CX110+CU110</f>
        <v>0</v>
      </c>
      <c r="DO110" s="30" t="s">
        <v>97</v>
      </c>
      <c r="DP110" s="31"/>
      <c r="DQ110" s="4">
        <f>+DP110+DM110+DL110+DI110+DH110+DE110+DB110+DA110+CX110</f>
        <v>0</v>
      </c>
      <c r="DR110" s="30" t="s">
        <v>97</v>
      </c>
      <c r="DS110" s="31"/>
      <c r="DT110" s="4">
        <f>+DS110+DP110+DM110+DL110+DI110+DH110+DE110+DB110+DA110</f>
        <v>0</v>
      </c>
      <c r="DU110" s="30" t="s">
        <v>97</v>
      </c>
      <c r="DV110" s="31"/>
      <c r="DW110" s="4">
        <f>+DV110+DS110+DP110+DM110+DL110+DI110+DH110+DE110</f>
        <v>0</v>
      </c>
      <c r="DX110" s="30" t="s">
        <v>97</v>
      </c>
      <c r="DY110" s="31"/>
      <c r="DZ110" s="4">
        <f>+DY110+DV110+DS110+DP110+DM110+DL110+DI110+DH110</f>
        <v>0</v>
      </c>
      <c r="EA110" s="30" t="s">
        <v>97</v>
      </c>
      <c r="EB110" s="31"/>
      <c r="EC110" s="31"/>
      <c r="ED110" s="4">
        <f>+EC110+EB110+DY110+DV110+DS110+DP110+DM110+DL110</f>
        <v>0</v>
      </c>
      <c r="EE110" s="30" t="s">
        <v>97</v>
      </c>
      <c r="EF110" s="31"/>
      <c r="EG110" s="4">
        <f>+EF110+EC110+EB110+DY110+DV110+DS110+DP110</f>
        <v>0</v>
      </c>
      <c r="EH110" s="30" t="s">
        <v>97</v>
      </c>
      <c r="EI110" s="31"/>
      <c r="EJ110" s="31"/>
      <c r="EK110" s="4">
        <f>+EJ110+EI110+EF110+EC110+EB110+DY110+DV110+DS110</f>
        <v>0</v>
      </c>
      <c r="EL110" s="30" t="s">
        <v>97</v>
      </c>
      <c r="EM110" s="31"/>
      <c r="EN110" s="4">
        <f>+EM110+EJ110+EI110+EF110+EC110+EB110+DY110+DV110</f>
        <v>0</v>
      </c>
      <c r="EO110" s="30" t="s">
        <v>97</v>
      </c>
      <c r="EP110" s="31"/>
      <c r="EQ110" s="4"/>
      <c r="ER110" s="30"/>
      <c r="ES110" s="72"/>
      <c r="ET110" s="4"/>
      <c r="EU110" s="30"/>
      <c r="EV110" s="72"/>
      <c r="EW110" s="4"/>
      <c r="EX110" s="30"/>
      <c r="EY110" s="72"/>
      <c r="EZ110" s="72"/>
      <c r="FA110" s="4"/>
      <c r="FB110" s="30"/>
      <c r="FC110" s="72"/>
      <c r="FD110" s="72"/>
      <c r="FE110" s="4"/>
      <c r="FF110" s="30"/>
      <c r="FG110" s="72"/>
      <c r="FH110" s="4"/>
      <c r="FI110" s="30"/>
      <c r="FJ110" s="72"/>
      <c r="FK110" s="4"/>
      <c r="FL110" s="30"/>
    </row>
    <row r="111" spans="1:168" ht="15">
      <c r="A111" s="61">
        <v>56</v>
      </c>
      <c r="B111" s="63">
        <v>36</v>
      </c>
      <c r="C111" s="17" t="s">
        <v>24</v>
      </c>
      <c r="D111" s="11" t="s">
        <v>54</v>
      </c>
      <c r="E111" s="13">
        <v>500</v>
      </c>
      <c r="F111" s="11"/>
      <c r="G111" s="12"/>
      <c r="H111" s="11"/>
      <c r="I111" s="12"/>
      <c r="J111" s="11"/>
      <c r="K111" s="12"/>
      <c r="L111" s="11"/>
      <c r="M111" s="12"/>
      <c r="N111" s="6">
        <f>SUM(M111,K111,I111,G111,E111)</f>
        <v>500</v>
      </c>
      <c r="O111" s="6">
        <v>25</v>
      </c>
      <c r="P111" s="11"/>
      <c r="Q111" s="12"/>
      <c r="R111" s="14">
        <f>SUM(Q111,M111,K111,I111,G111,E111)</f>
        <v>500</v>
      </c>
      <c r="S111" s="24">
        <v>26</v>
      </c>
      <c r="T111" s="11"/>
      <c r="U111" s="12"/>
      <c r="V111" s="15">
        <f>SUM(U111,Q111,M111,K111,I111,G111)</f>
        <v>0</v>
      </c>
      <c r="W111" s="20" t="s">
        <v>97</v>
      </c>
      <c r="X111" s="11"/>
      <c r="Y111" s="12"/>
      <c r="Z111" s="16">
        <f>SUM(Y111,U111,Q111,M111,K111,I111)</f>
        <v>0</v>
      </c>
      <c r="AA111" s="22" t="s">
        <v>97</v>
      </c>
      <c r="AB111" s="11"/>
      <c r="AC111" s="12"/>
      <c r="AD111" s="4">
        <f>SUM(AC111,Y111,U111,Q111,M111,K111)</f>
        <v>0</v>
      </c>
      <c r="AE111" s="6" t="s">
        <v>97</v>
      </c>
      <c r="AF111" s="11"/>
      <c r="AG111" s="12"/>
      <c r="AH111" s="12"/>
      <c r="AI111" s="4">
        <f>+AH111+AG111+AC111+Y111+U111+Q111+M111</f>
        <v>0</v>
      </c>
      <c r="AJ111" s="6" t="s">
        <v>97</v>
      </c>
      <c r="AK111" s="12"/>
      <c r="AL111" s="4">
        <f>+Q111+U111+Y111+AC111+AG111+AH111+AK111</f>
        <v>0</v>
      </c>
      <c r="AM111" s="30" t="s">
        <v>97</v>
      </c>
      <c r="AN111" s="31"/>
      <c r="AO111" s="31"/>
      <c r="AP111" s="4">
        <f>+U111+Y111+AC111+AG111+AH111+AK111+AN111+AO111</f>
        <v>0</v>
      </c>
      <c r="AQ111" s="6" t="s">
        <v>97</v>
      </c>
      <c r="AR111" s="31"/>
      <c r="AS111" s="31"/>
      <c r="AT111" s="4">
        <f>+Y111+AC111+AG111+AH111+AK111+AN111+AO111+AR111+AS111</f>
        <v>0</v>
      </c>
      <c r="AU111" s="6" t="s">
        <v>97</v>
      </c>
      <c r="AV111" s="31"/>
      <c r="AW111" s="31"/>
      <c r="AX111" s="4">
        <f>+AC111+AG111+AH111+AK111+AN111+AO111+AR111+AS111+AV111+AW111</f>
        <v>0</v>
      </c>
      <c r="AY111" s="6" t="s">
        <v>97</v>
      </c>
      <c r="AZ111" s="31"/>
      <c r="BA111" s="31"/>
      <c r="BB111" s="4">
        <f>+AG111+AH111+AK111+AN111+AO111+AR111+AS111+AV111+AW111+AZ111+BA111</f>
        <v>0</v>
      </c>
      <c r="BC111" s="6" t="s">
        <v>97</v>
      </c>
      <c r="BD111" s="31"/>
      <c r="BE111" s="4">
        <f>+AK111+AN111+AO111+AR111+AS111+AV111+AW111+AZ111+BA111+BD111</f>
        <v>0</v>
      </c>
      <c r="BF111" s="30" t="s">
        <v>97</v>
      </c>
      <c r="BG111" s="31"/>
      <c r="BH111" s="4">
        <f>+AN111+AO111+AR111+AS111+AV111+AW111+AZ111+BA111+BD111+BG111</f>
        <v>0</v>
      </c>
      <c r="BI111" s="30" t="s">
        <v>97</v>
      </c>
      <c r="BJ111" s="31"/>
      <c r="BK111" s="4">
        <f>+AR111+AS111+AV111+AW111+AZ111+BA111+BD111+BG111+BJ111</f>
        <v>0</v>
      </c>
      <c r="BL111" s="30" t="s">
        <v>97</v>
      </c>
      <c r="BM111" s="31"/>
      <c r="BN111" s="31"/>
      <c r="BO111" s="4">
        <f>+AV111+AW111+AZ111+BA111+BD111+BG111+BJ111+BM111+BN111</f>
        <v>0</v>
      </c>
      <c r="BP111" s="30" t="s">
        <v>97</v>
      </c>
      <c r="BQ111" s="31"/>
      <c r="BR111" s="4">
        <f>+AZ111+BA111+BD111+BG111+BJ111+BM111+BN111+BQ111</f>
        <v>0</v>
      </c>
      <c r="BS111" s="30" t="s">
        <v>97</v>
      </c>
      <c r="BT111" s="31"/>
      <c r="BU111" s="4">
        <f>+BT111+BQ111+BN111+BM111+BJ111+BG111+BD111</f>
        <v>0</v>
      </c>
      <c r="BV111" s="30" t="s">
        <v>97</v>
      </c>
      <c r="BW111" s="31"/>
      <c r="BX111" s="4">
        <f>+BT111+BQ111+BN111+BM111+BJ111+BG111+BW111</f>
        <v>0</v>
      </c>
      <c r="BY111" s="30" t="s">
        <v>97</v>
      </c>
      <c r="BZ111" s="31"/>
      <c r="CA111" s="31"/>
      <c r="CB111" s="4">
        <f>+BJ111+BM111+BN111+BQ111+BT111+BW111+BZ111+CA111</f>
        <v>0</v>
      </c>
      <c r="CC111" s="30" t="s">
        <v>97</v>
      </c>
      <c r="CD111" s="31"/>
      <c r="CE111" s="4">
        <f>+CD111+CA111+BZ111+BW111+BT111+BQ111+BN111+BM111</f>
        <v>0</v>
      </c>
      <c r="CF111" s="30" t="s">
        <v>97</v>
      </c>
      <c r="CG111" s="31"/>
      <c r="CH111" s="31"/>
      <c r="CI111" s="4">
        <f>+CG111+CD111+CA111+BZ111+BT111+BQ111+BW111+CH111</f>
        <v>0</v>
      </c>
      <c r="CJ111" s="30" t="s">
        <v>97</v>
      </c>
      <c r="CK111" s="31"/>
      <c r="CL111" s="4">
        <f>+CH111+CG111+CD111+CA111+BZ111+BW111+BT111+CK111</f>
        <v>0</v>
      </c>
      <c r="CM111" s="30" t="s">
        <v>97</v>
      </c>
      <c r="CN111" s="31"/>
      <c r="CO111" s="31"/>
      <c r="CP111" s="4">
        <f>+CO111+CN111+CK111+CH111+CG111+CD111+CA111+BZ111+BW111</f>
        <v>0</v>
      </c>
      <c r="CQ111" s="30" t="s">
        <v>97</v>
      </c>
      <c r="CR111" s="31"/>
      <c r="CS111" s="4">
        <f>+CR111+CO111+CN111+CK111+CH111+CG111+CD111+CA111+BZ111</f>
        <v>0</v>
      </c>
      <c r="CT111" s="30" t="s">
        <v>97</v>
      </c>
      <c r="CU111" s="31"/>
      <c r="CV111" s="4">
        <f>+CU111+CR111+CO111+CN111+CK111+CH111+CG111+CD111</f>
        <v>0</v>
      </c>
      <c r="CW111" s="30" t="s">
        <v>97</v>
      </c>
      <c r="CX111" s="31"/>
      <c r="CY111" s="4">
        <f>+CX111+CU111+CR111+CO111+CN111+CK111+CH111+CG111</f>
        <v>0</v>
      </c>
      <c r="CZ111" s="30" t="s">
        <v>97</v>
      </c>
      <c r="DA111" s="31"/>
      <c r="DB111" s="31"/>
      <c r="DC111" s="4">
        <f>+DB111+DA111+CX111+CU111+CR111+CO111+CN111+CK111</f>
        <v>0</v>
      </c>
      <c r="DD111" s="30" t="s">
        <v>97</v>
      </c>
      <c r="DE111" s="31"/>
      <c r="DF111" s="4">
        <f>+DE111+DB111+DA111+CX111+CU111+CR111+CO111+CN111</f>
        <v>0</v>
      </c>
      <c r="DG111" s="30" t="s">
        <v>97</v>
      </c>
      <c r="DH111" s="31"/>
      <c r="DI111" s="31"/>
      <c r="DJ111" s="4">
        <f>+DI111+DH111+DE111+DB111+DA111+CX111+CU111+CR111</f>
        <v>0</v>
      </c>
      <c r="DK111" s="30" t="s">
        <v>97</v>
      </c>
      <c r="DL111" s="31"/>
      <c r="DM111" s="31"/>
      <c r="DN111" s="4">
        <f>+DM111+DL111+DI111+DH111+DE111+DB111+DA111+CX111+CU111</f>
        <v>0</v>
      </c>
      <c r="DO111" s="30" t="s">
        <v>97</v>
      </c>
      <c r="DP111" s="31"/>
      <c r="DQ111" s="4">
        <f>+DP111+DM111+DL111+DI111+DH111+DE111+DB111+DA111+CX111</f>
        <v>0</v>
      </c>
      <c r="DR111" s="30" t="s">
        <v>97</v>
      </c>
      <c r="DS111" s="31"/>
      <c r="DT111" s="4">
        <f>+DS111+DP111+DM111+DL111+DI111+DH111+DE111+DB111+DA111</f>
        <v>0</v>
      </c>
      <c r="DU111" s="30" t="s">
        <v>97</v>
      </c>
      <c r="DV111" s="31"/>
      <c r="DW111" s="4">
        <f>+DV111+DS111+DP111+DM111+DL111+DI111+DH111+DE111</f>
        <v>0</v>
      </c>
      <c r="DX111" s="30" t="s">
        <v>97</v>
      </c>
      <c r="DY111" s="31"/>
      <c r="DZ111" s="4">
        <f>+DY111+DV111+DS111+DP111+DM111+DL111+DI111+DH111</f>
        <v>0</v>
      </c>
      <c r="EA111" s="30" t="s">
        <v>97</v>
      </c>
      <c r="EB111" s="31"/>
      <c r="EC111" s="31"/>
      <c r="ED111" s="4">
        <f>+EC111+EB111+DY111+DV111+DS111+DP111+DM111+DL111</f>
        <v>0</v>
      </c>
      <c r="EE111" s="30" t="s">
        <v>97</v>
      </c>
      <c r="EF111" s="31"/>
      <c r="EG111" s="4">
        <f>+EF111+EC111+EB111+DY111+DV111+DS111+DP111</f>
        <v>0</v>
      </c>
      <c r="EH111" s="30" t="s">
        <v>97</v>
      </c>
      <c r="EI111" s="31"/>
      <c r="EJ111" s="31"/>
      <c r="EK111" s="4">
        <f>+EJ111+EI111+EF111+EC111+EB111+DY111+DV111+DS111</f>
        <v>0</v>
      </c>
      <c r="EL111" s="30" t="s">
        <v>97</v>
      </c>
      <c r="EM111" s="31"/>
      <c r="EN111" s="4">
        <f>+EM111+EJ111+EI111+EF111+EC111+EB111+DY111+DV111</f>
        <v>0</v>
      </c>
      <c r="EO111" s="30" t="s">
        <v>97</v>
      </c>
      <c r="EP111" s="31"/>
      <c r="EQ111" s="4"/>
      <c r="ER111" s="30"/>
      <c r="ES111" s="72"/>
      <c r="ET111" s="4"/>
      <c r="EU111" s="30"/>
      <c r="EV111" s="72"/>
      <c r="EW111" s="4"/>
      <c r="EX111" s="30"/>
      <c r="EY111" s="72"/>
      <c r="EZ111" s="72"/>
      <c r="FA111" s="4"/>
      <c r="FB111" s="30"/>
      <c r="FC111" s="72"/>
      <c r="FD111" s="72"/>
      <c r="FE111" s="4"/>
      <c r="FF111" s="30"/>
      <c r="FG111" s="72"/>
      <c r="FH111" s="4"/>
      <c r="FI111" s="30"/>
      <c r="FJ111" s="72"/>
      <c r="FK111" s="4"/>
      <c r="FL111" s="30"/>
    </row>
    <row r="112" spans="3:168" ht="15">
      <c r="C112" s="17" t="s">
        <v>20</v>
      </c>
      <c r="D112" s="11" t="s">
        <v>59</v>
      </c>
      <c r="E112" s="13">
        <v>250</v>
      </c>
      <c r="F112" s="11"/>
      <c r="G112" s="12"/>
      <c r="H112" s="11"/>
      <c r="I112" s="12"/>
      <c r="J112" s="11"/>
      <c r="K112" s="12"/>
      <c r="L112" s="11"/>
      <c r="M112" s="12"/>
      <c r="N112" s="6">
        <f>SUM(M112,K112,I112,G112,E112)</f>
        <v>250</v>
      </c>
      <c r="O112" s="6">
        <v>32</v>
      </c>
      <c r="P112" s="11"/>
      <c r="Q112" s="12"/>
      <c r="R112" s="14">
        <f>SUM(Q112,M112,K112,I112,G112,E112)</f>
        <v>250</v>
      </c>
      <c r="S112" s="24">
        <v>36</v>
      </c>
      <c r="T112" s="11"/>
      <c r="U112" s="12"/>
      <c r="V112" s="15">
        <f>SUM(U112,Q112,M112,K112,I112,G112)</f>
        <v>0</v>
      </c>
      <c r="W112" s="20" t="s">
        <v>97</v>
      </c>
      <c r="X112" s="11"/>
      <c r="Y112" s="12"/>
      <c r="Z112" s="16">
        <f>SUM(Y112,U112,Q112,M112,K112,I112)</f>
        <v>0</v>
      </c>
      <c r="AA112" s="22" t="s">
        <v>97</v>
      </c>
      <c r="AB112" s="11"/>
      <c r="AC112" s="12"/>
      <c r="AD112" s="4">
        <f>SUM(AC112,Y112,U112,Q112,M112,K112)</f>
        <v>0</v>
      </c>
      <c r="AE112" s="6" t="s">
        <v>97</v>
      </c>
      <c r="AF112" s="11"/>
      <c r="AG112" s="12"/>
      <c r="AH112" s="12"/>
      <c r="AI112" s="4">
        <f>+AH112+AG112+AC112+Y112+U112+Q112+M112</f>
        <v>0</v>
      </c>
      <c r="AJ112" s="6" t="s">
        <v>97</v>
      </c>
      <c r="AK112" s="12"/>
      <c r="AL112" s="4">
        <f>+Q112+U112+Y112+AC112+AG112+AH112+AK112</f>
        <v>0</v>
      </c>
      <c r="AM112" s="30" t="s">
        <v>97</v>
      </c>
      <c r="AN112" s="31"/>
      <c r="AO112" s="31"/>
      <c r="AP112" s="4">
        <f>+U112+Y112+AC112+AG112+AH112+AK112+AN112+AO112</f>
        <v>0</v>
      </c>
      <c r="AQ112" s="6" t="s">
        <v>97</v>
      </c>
      <c r="AR112" s="31"/>
      <c r="AS112" s="31"/>
      <c r="AT112" s="4">
        <f>+Y112+AC112+AG112+AH112+AK112+AN112+AO112+AR112+AS112</f>
        <v>0</v>
      </c>
      <c r="AU112" s="6" t="s">
        <v>97</v>
      </c>
      <c r="AV112" s="31"/>
      <c r="AW112" s="31"/>
      <c r="AX112" s="4">
        <f>+AC112+AG112+AH112+AK112+AN112+AO112+AR112+AS112+AV112+AW112</f>
        <v>0</v>
      </c>
      <c r="AY112" s="6" t="s">
        <v>97</v>
      </c>
      <c r="AZ112" s="31"/>
      <c r="BA112" s="31"/>
      <c r="BB112" s="4">
        <f>+AG112+AH112+AK112+AN112+AO112+AR112+AS112+AV112+AW112+AZ112+BA112</f>
        <v>0</v>
      </c>
      <c r="BC112" s="6" t="s">
        <v>97</v>
      </c>
      <c r="BD112" s="31"/>
      <c r="BE112" s="4">
        <f>+AK112+AN112+AO112+AR112+AS112+AV112+AW112+AZ112+BA112+BD112</f>
        <v>0</v>
      </c>
      <c r="BF112" s="30" t="s">
        <v>97</v>
      </c>
      <c r="BG112" s="31"/>
      <c r="BH112" s="4">
        <f>+AN112+AO112+AR112+AS112+AV112+AW112+AZ112+BA112+BD112+BG112</f>
        <v>0</v>
      </c>
      <c r="BI112" s="30" t="s">
        <v>97</v>
      </c>
      <c r="BJ112" s="31"/>
      <c r="BK112" s="4">
        <f>+AR112+AS112+AV112+AW112+AZ112+BA112+BD112+BG112+BJ112</f>
        <v>0</v>
      </c>
      <c r="BL112" s="30" t="s">
        <v>97</v>
      </c>
      <c r="BM112" s="31"/>
      <c r="BN112" s="31"/>
      <c r="BO112" s="4">
        <f>+AV112+AW112+AZ112+BA112+BD112+BG112+BJ112+BM112+BN112</f>
        <v>0</v>
      </c>
      <c r="BP112" s="30" t="s">
        <v>97</v>
      </c>
      <c r="BQ112" s="31"/>
      <c r="BR112" s="4">
        <f>+AZ112+BA112+BD112+BG112+BJ112+BM112+BN112+BQ112</f>
        <v>0</v>
      </c>
      <c r="BS112" s="30" t="s">
        <v>97</v>
      </c>
      <c r="BT112" s="31"/>
      <c r="BU112" s="4">
        <f>+BT112+BQ112+BN112+BM112+BJ112+BG112+BD112</f>
        <v>0</v>
      </c>
      <c r="BV112" s="30" t="s">
        <v>97</v>
      </c>
      <c r="BW112" s="31"/>
      <c r="BX112" s="4">
        <f>+BT112+BQ112+BN112+BM112+BJ112+BG112+BW112</f>
        <v>0</v>
      </c>
      <c r="BY112" s="30" t="s">
        <v>97</v>
      </c>
      <c r="BZ112" s="31"/>
      <c r="CA112" s="31"/>
      <c r="CB112" s="4">
        <f>+BJ112+BM112+BN112+BQ112+BT112+BW112+BZ112+CA112</f>
        <v>0</v>
      </c>
      <c r="CC112" s="30" t="s">
        <v>97</v>
      </c>
      <c r="CD112" s="31"/>
      <c r="CE112" s="4">
        <f>+CD112+CA112+BZ112+BW112+BT112+BQ112+BN112+BM112</f>
        <v>0</v>
      </c>
      <c r="CF112" s="30" t="s">
        <v>97</v>
      </c>
      <c r="CG112" s="31"/>
      <c r="CH112" s="31"/>
      <c r="CI112" s="4">
        <f>+CG112+CD112+CA112+BZ112+BT112+BQ112+BW112+CH112</f>
        <v>0</v>
      </c>
      <c r="CJ112" s="30" t="s">
        <v>97</v>
      </c>
      <c r="CK112" s="31"/>
      <c r="CL112" s="4">
        <f>+CH112+CG112+CD112+CA112+BZ112+BW112+BT112+CK112</f>
        <v>0</v>
      </c>
      <c r="CM112" s="30" t="s">
        <v>97</v>
      </c>
      <c r="CN112" s="31"/>
      <c r="CO112" s="31"/>
      <c r="CP112" s="4">
        <f>+CO112+CN112+CK112+CH112+CG112+CD112+CA112+BZ112+BW112</f>
        <v>0</v>
      </c>
      <c r="CQ112" s="30" t="s">
        <v>97</v>
      </c>
      <c r="CR112" s="31"/>
      <c r="CS112" s="4">
        <f>+CR112+CO112+CN112+CK112+CH112+CG112+CD112+CA112+BZ112</f>
        <v>0</v>
      </c>
      <c r="CT112" s="30" t="s">
        <v>97</v>
      </c>
      <c r="CU112" s="31"/>
      <c r="CV112" s="4">
        <f>+CU112+CR112+CO112+CN112+CK112+CH112+CG112+CD112</f>
        <v>0</v>
      </c>
      <c r="CW112" s="30" t="s">
        <v>97</v>
      </c>
      <c r="CX112" s="31"/>
      <c r="CY112" s="4">
        <f>+CX112+CU112+CR112+CO112+CN112+CK112+CH112+CG112</f>
        <v>0</v>
      </c>
      <c r="CZ112" s="30" t="s">
        <v>97</v>
      </c>
      <c r="DA112" s="31"/>
      <c r="DB112" s="31"/>
      <c r="DC112" s="4">
        <f>+DB112+DA112+CX112+CU112+CR112+CO112+CN112+CK112</f>
        <v>0</v>
      </c>
      <c r="DD112" s="30" t="s">
        <v>97</v>
      </c>
      <c r="DE112" s="31"/>
      <c r="DF112" s="4">
        <f>+DE112+DB112+DA112+CX112+CU112+CR112+CO112+CN112</f>
        <v>0</v>
      </c>
      <c r="DG112" s="30" t="s">
        <v>97</v>
      </c>
      <c r="DH112" s="31"/>
      <c r="DI112" s="31"/>
      <c r="DJ112" s="4">
        <f>+DI112+DH112+DE112+DB112+DA112+CX112+CU112+CR112</f>
        <v>0</v>
      </c>
      <c r="DK112" s="30" t="s">
        <v>97</v>
      </c>
      <c r="DL112" s="31"/>
      <c r="DM112" s="31"/>
      <c r="DN112" s="4">
        <f>+DM112+DL112+DI112+DH112+DE112+DB112+DA112+CX112+CU112</f>
        <v>0</v>
      </c>
      <c r="DO112" s="30" t="s">
        <v>97</v>
      </c>
      <c r="DP112" s="31"/>
      <c r="DQ112" s="4">
        <f>+DP112+DM112+DL112+DI112+DH112+DE112+DB112+DA112+CX112</f>
        <v>0</v>
      </c>
      <c r="DR112" s="30" t="s">
        <v>97</v>
      </c>
      <c r="DS112" s="31"/>
      <c r="DT112" s="4">
        <f>+DS112+DP112+DM112+DL112+DI112+DH112+DE112+DB112+DA112</f>
        <v>0</v>
      </c>
      <c r="DU112" s="30" t="s">
        <v>97</v>
      </c>
      <c r="DV112" s="31"/>
      <c r="DW112" s="4">
        <f>+DV112+DS112+DP112+DM112+DL112+DI112+DH112+DE112</f>
        <v>0</v>
      </c>
      <c r="DX112" s="30" t="s">
        <v>97</v>
      </c>
      <c r="DY112" s="31"/>
      <c r="DZ112" s="4">
        <f>+DY112+DV112+DS112+DP112+DM112+DL112+DI112+DH112</f>
        <v>0</v>
      </c>
      <c r="EA112" s="30" t="s">
        <v>97</v>
      </c>
      <c r="EB112" s="31"/>
      <c r="EC112" s="31"/>
      <c r="ED112" s="4">
        <f>+EC112+EB112+DY112+DV112+DS112+DP112+DM112+DL112</f>
        <v>0</v>
      </c>
      <c r="EE112" s="30" t="s">
        <v>97</v>
      </c>
      <c r="EF112" s="31"/>
      <c r="EG112" s="4">
        <f>+EF112+EC112+EB112+DY112+DV112+DS112+DP112</f>
        <v>0</v>
      </c>
      <c r="EH112" s="30" t="s">
        <v>97</v>
      </c>
      <c r="EI112" s="31"/>
      <c r="EJ112" s="31"/>
      <c r="EK112" s="4">
        <f>+EJ112+EI112+EF112+EC112+EB112+DY112+DV112+DS112</f>
        <v>0</v>
      </c>
      <c r="EL112" s="30" t="s">
        <v>97</v>
      </c>
      <c r="EM112" s="31"/>
      <c r="EN112" s="4">
        <f>+EM112+EJ112+EI112+EF112+EC112+EB112+DY112+DV112</f>
        <v>0</v>
      </c>
      <c r="EO112" s="30" t="s">
        <v>97</v>
      </c>
      <c r="EP112" s="31"/>
      <c r="EQ112" s="4"/>
      <c r="ER112" s="30"/>
      <c r="ES112" s="72"/>
      <c r="ET112" s="4"/>
      <c r="EU112" s="30"/>
      <c r="EV112" s="72"/>
      <c r="EW112" s="4"/>
      <c r="EX112" s="30"/>
      <c r="EY112" s="72"/>
      <c r="EZ112" s="72"/>
      <c r="FA112" s="4"/>
      <c r="FB112" s="30"/>
      <c r="FC112" s="72"/>
      <c r="FD112" s="72"/>
      <c r="FE112" s="4"/>
      <c r="FF112" s="30"/>
      <c r="FG112" s="72"/>
      <c r="FH112" s="4"/>
      <c r="FI112" s="30"/>
      <c r="FJ112" s="72"/>
      <c r="FK112" s="4"/>
      <c r="FL112" s="30"/>
    </row>
    <row r="113" spans="3:168" ht="15">
      <c r="C113" s="17" t="s">
        <v>27</v>
      </c>
      <c r="D113" s="11" t="s">
        <v>61</v>
      </c>
      <c r="E113" s="13">
        <v>150</v>
      </c>
      <c r="F113" s="11"/>
      <c r="G113" s="12"/>
      <c r="H113" s="11"/>
      <c r="I113" s="12"/>
      <c r="J113" s="11"/>
      <c r="K113" s="12"/>
      <c r="L113" s="11"/>
      <c r="M113" s="12"/>
      <c r="N113" s="6">
        <f>SUM(M113,K113,I113,G113,E113)</f>
        <v>150</v>
      </c>
      <c r="O113" s="6">
        <v>36</v>
      </c>
      <c r="P113" s="11"/>
      <c r="Q113" s="12"/>
      <c r="R113" s="14">
        <f>SUM(Q113,M113,K113,I113,G113,E113)</f>
        <v>150</v>
      </c>
      <c r="S113" s="24">
        <v>41</v>
      </c>
      <c r="T113" s="11"/>
      <c r="U113" s="12"/>
      <c r="V113" s="15">
        <f>SUM(U113,Q113,M113,K113,I113,G113)</f>
        <v>0</v>
      </c>
      <c r="W113" s="20" t="s">
        <v>97</v>
      </c>
      <c r="X113" s="11"/>
      <c r="Y113" s="12"/>
      <c r="Z113" s="16">
        <f>SUM(Y113,U113,Q113,M113,K113,I113)</f>
        <v>0</v>
      </c>
      <c r="AA113" s="22" t="s">
        <v>97</v>
      </c>
      <c r="AB113" s="11"/>
      <c r="AC113" s="12"/>
      <c r="AD113" s="4">
        <f>SUM(AC113,Y113,U113,Q113,M113,K113)</f>
        <v>0</v>
      </c>
      <c r="AE113" s="6" t="s">
        <v>97</v>
      </c>
      <c r="AF113" s="11"/>
      <c r="AG113" s="12"/>
      <c r="AH113" s="12"/>
      <c r="AI113" s="4">
        <f>+AH113+AG113+AC113+Y113+U113+Q113+M113</f>
        <v>0</v>
      </c>
      <c r="AJ113" s="6" t="s">
        <v>97</v>
      </c>
      <c r="AK113" s="12"/>
      <c r="AL113" s="4">
        <f>+Q113+U113+Y113+AC113+AG113+AH113+AK113</f>
        <v>0</v>
      </c>
      <c r="AM113" s="30" t="s">
        <v>97</v>
      </c>
      <c r="AN113" s="31"/>
      <c r="AO113" s="31"/>
      <c r="AP113" s="4">
        <f>+U113+Y113+AC113+AG113+AH113+AK113+AN113+AO113</f>
        <v>0</v>
      </c>
      <c r="AQ113" s="6" t="s">
        <v>97</v>
      </c>
      <c r="AR113" s="31"/>
      <c r="AS113" s="31"/>
      <c r="AT113" s="4">
        <f>+Y113+AC113+AG113+AH113+AK113+AN113+AO113+AR113+AS113</f>
        <v>0</v>
      </c>
      <c r="AU113" s="6" t="s">
        <v>97</v>
      </c>
      <c r="AV113" s="31"/>
      <c r="AW113" s="31"/>
      <c r="AX113" s="4">
        <f>+AC113+AG113+AH113+AK113+AN113+AO113+AR113+AS113+AV113+AW113</f>
        <v>0</v>
      </c>
      <c r="AY113" s="6" t="s">
        <v>97</v>
      </c>
      <c r="AZ113" s="31"/>
      <c r="BA113" s="31"/>
      <c r="BB113" s="4">
        <f>+AG113+AH113+AK113+AN113+AO113+AR113+AS113+AV113+AW113+AZ113+BA113</f>
        <v>0</v>
      </c>
      <c r="BC113" s="6" t="s">
        <v>97</v>
      </c>
      <c r="BD113" s="31"/>
      <c r="BE113" s="4">
        <f>+AK113+AN113+AO113+AR113+AS113+AV113+AW113+AZ113+BA113+BD113</f>
        <v>0</v>
      </c>
      <c r="BF113" s="30" t="s">
        <v>97</v>
      </c>
      <c r="BG113" s="31"/>
      <c r="BH113" s="4">
        <f>+AN113+AO113+AR113+AS113+AV113+AW113+AZ113+BA113+BD113+BG113</f>
        <v>0</v>
      </c>
      <c r="BI113" s="30" t="s">
        <v>97</v>
      </c>
      <c r="BJ113" s="31"/>
      <c r="BK113" s="4">
        <f>+AR113+AS113+AV113+AW113+AZ113+BA113+BD113+BG113+BJ113</f>
        <v>0</v>
      </c>
      <c r="BL113" s="30" t="s">
        <v>97</v>
      </c>
      <c r="BM113" s="31"/>
      <c r="BN113" s="31"/>
      <c r="BO113" s="4">
        <f>+AV113+AW113+AZ113+BA113+BD113+BG113+BJ113+BM113+BN113</f>
        <v>0</v>
      </c>
      <c r="BP113" s="30" t="s">
        <v>97</v>
      </c>
      <c r="BQ113" s="31"/>
      <c r="BR113" s="4">
        <f>+AZ113+BA113+BD113+BG113+BJ113+BM113+BN113+BQ113</f>
        <v>0</v>
      </c>
      <c r="BS113" s="30" t="s">
        <v>97</v>
      </c>
      <c r="BT113" s="31"/>
      <c r="BU113" s="4">
        <f>+BT113+BQ113+BN113+BM113+BJ113+BG113+BD113</f>
        <v>0</v>
      </c>
      <c r="BV113" s="30" t="s">
        <v>97</v>
      </c>
      <c r="BW113" s="31"/>
      <c r="BX113" s="4">
        <f>+BT113+BQ113+BN113+BM113+BJ113+BG113+BW113</f>
        <v>0</v>
      </c>
      <c r="BY113" s="30" t="s">
        <v>97</v>
      </c>
      <c r="BZ113" s="31"/>
      <c r="CA113" s="31"/>
      <c r="CB113" s="4">
        <f>+BJ113+BM113+BN113+BQ113+BT113+BW113+BZ113+CA113</f>
        <v>0</v>
      </c>
      <c r="CC113" s="30" t="s">
        <v>97</v>
      </c>
      <c r="CD113" s="31"/>
      <c r="CE113" s="4">
        <f>+CD113+CA113+BZ113+BW113+BT113+BQ113+BN113+BM113</f>
        <v>0</v>
      </c>
      <c r="CF113" s="30" t="s">
        <v>97</v>
      </c>
      <c r="CG113" s="31"/>
      <c r="CH113" s="31"/>
      <c r="CI113" s="4">
        <f>+CG113+CD113+CA113+BZ113+BT113+BQ113+BW113+CH113</f>
        <v>0</v>
      </c>
      <c r="CJ113" s="30" t="s">
        <v>97</v>
      </c>
      <c r="CK113" s="31"/>
      <c r="CL113" s="4">
        <f>+CH113+CG113+CD113+CA113+BZ113+BW113+BT113+CK113</f>
        <v>0</v>
      </c>
      <c r="CM113" s="30" t="s">
        <v>97</v>
      </c>
      <c r="CN113" s="31"/>
      <c r="CO113" s="31"/>
      <c r="CP113" s="4">
        <f>+CO113+CN113+CK113+CH113+CG113+CD113+CA113+BZ113+BW113</f>
        <v>0</v>
      </c>
      <c r="CQ113" s="30" t="s">
        <v>97</v>
      </c>
      <c r="CR113" s="31"/>
      <c r="CS113" s="4">
        <f>+CR113+CO113+CN113+CK113+CH113+CG113+CD113+CA113+BZ113</f>
        <v>0</v>
      </c>
      <c r="CT113" s="30" t="s">
        <v>97</v>
      </c>
      <c r="CU113" s="31"/>
      <c r="CV113" s="4">
        <f>+CU113+CR113+CO113+CN113+CK113+CH113+CG113+CD113</f>
        <v>0</v>
      </c>
      <c r="CW113" s="30" t="s">
        <v>97</v>
      </c>
      <c r="CX113" s="31"/>
      <c r="CY113" s="4">
        <f>+CX113+CU113+CR113+CO113+CN113+CK113+CH113+CG113</f>
        <v>0</v>
      </c>
      <c r="CZ113" s="30" t="s">
        <v>97</v>
      </c>
      <c r="DA113" s="31"/>
      <c r="DB113" s="31"/>
      <c r="DC113" s="4">
        <f>+DB113+DA113+CX113+CU113+CR113+CO113+CN113+CK113</f>
        <v>0</v>
      </c>
      <c r="DD113" s="30" t="s">
        <v>97</v>
      </c>
      <c r="DE113" s="31"/>
      <c r="DF113" s="4">
        <f>+DE113+DB113+DA113+CX113+CU113+CR113+CO113+CN113</f>
        <v>0</v>
      </c>
      <c r="DG113" s="30" t="s">
        <v>97</v>
      </c>
      <c r="DH113" s="31"/>
      <c r="DI113" s="31"/>
      <c r="DJ113" s="4">
        <f>+DI113+DH113+DE113+DB113+DA113+CX113+CU113+CR113</f>
        <v>0</v>
      </c>
      <c r="DK113" s="30" t="s">
        <v>97</v>
      </c>
      <c r="DL113" s="31"/>
      <c r="DM113" s="31"/>
      <c r="DN113" s="4">
        <f>+DM113+DL113+DI113+DH113+DE113+DB113+DA113+CX113+CU113</f>
        <v>0</v>
      </c>
      <c r="DO113" s="30" t="s">
        <v>97</v>
      </c>
      <c r="DP113" s="31"/>
      <c r="DQ113" s="4">
        <f>+DP113+DM113+DL113+DI113+DH113+DE113+DB113+DA113+CX113</f>
        <v>0</v>
      </c>
      <c r="DR113" s="30" t="s">
        <v>97</v>
      </c>
      <c r="DS113" s="31"/>
      <c r="DT113" s="4">
        <f>+DS113+DP113+DM113+DL113+DI113+DH113+DE113+DB113+DA113</f>
        <v>0</v>
      </c>
      <c r="DU113" s="30" t="s">
        <v>97</v>
      </c>
      <c r="DV113" s="31"/>
      <c r="DW113" s="4">
        <f>+DV113+DS113+DP113+DM113+DL113+DI113+DH113+DE113</f>
        <v>0</v>
      </c>
      <c r="DX113" s="30" t="s">
        <v>97</v>
      </c>
      <c r="DY113" s="31"/>
      <c r="DZ113" s="4">
        <f>+DY113+DV113+DS113+DP113+DM113+DL113+DI113+DH113</f>
        <v>0</v>
      </c>
      <c r="EA113" s="30" t="s">
        <v>97</v>
      </c>
      <c r="EB113" s="31"/>
      <c r="EC113" s="31"/>
      <c r="ED113" s="4">
        <f>+EC113+EB113+DY113+DV113+DS113+DP113+DM113+DL113</f>
        <v>0</v>
      </c>
      <c r="EE113" s="30" t="s">
        <v>97</v>
      </c>
      <c r="EF113" s="31"/>
      <c r="EG113" s="4">
        <f>+EF113+EC113+EB113+DY113+DV113+DS113+DP113</f>
        <v>0</v>
      </c>
      <c r="EH113" s="30" t="s">
        <v>97</v>
      </c>
      <c r="EI113" s="31"/>
      <c r="EJ113" s="31"/>
      <c r="EK113" s="4">
        <f>+EJ113+EI113+EF113+EC113+EB113+DY113+DV113+DS113</f>
        <v>0</v>
      </c>
      <c r="EL113" s="30" t="s">
        <v>97</v>
      </c>
      <c r="EM113" s="31"/>
      <c r="EN113" s="4">
        <f>+EM113+EJ113+EI113+EF113+EC113+EB113+DY113+DV113</f>
        <v>0</v>
      </c>
      <c r="EO113" s="30" t="s">
        <v>97</v>
      </c>
      <c r="EP113" s="31"/>
      <c r="EQ113" s="4"/>
      <c r="ER113" s="30"/>
      <c r="ES113" s="72"/>
      <c r="ET113" s="4"/>
      <c r="EU113" s="30"/>
      <c r="EV113" s="72"/>
      <c r="EW113" s="4"/>
      <c r="EX113" s="30"/>
      <c r="EY113" s="72"/>
      <c r="EZ113" s="72"/>
      <c r="FA113" s="4"/>
      <c r="FB113" s="30"/>
      <c r="FC113" s="72"/>
      <c r="FD113" s="72"/>
      <c r="FE113" s="4"/>
      <c r="FF113" s="30"/>
      <c r="FG113" s="72"/>
      <c r="FH113" s="4"/>
      <c r="FI113" s="30"/>
      <c r="FJ113" s="72"/>
      <c r="FK113" s="4"/>
      <c r="FL113" s="30"/>
    </row>
    <row r="115" spans="18:155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  <c r="EY115" s="5"/>
    </row>
    <row r="116" spans="18:155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  <c r="EY116" s="5"/>
    </row>
    <row r="117" spans="18:155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  <c r="EY117" s="5"/>
    </row>
    <row r="118" spans="18:155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  <c r="EY118" s="5"/>
    </row>
    <row r="119" spans="18:155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  <c r="EY119" s="5"/>
    </row>
    <row r="120" spans="18:155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  <c r="EY120" s="5"/>
    </row>
    <row r="121" spans="18:155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  <c r="EY121" s="5"/>
    </row>
    <row r="122" spans="18:155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  <c r="EY122" s="5"/>
    </row>
    <row r="123" spans="18:155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  <c r="EY123" s="5"/>
    </row>
    <row r="124" spans="18:155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  <c r="EY124" s="5"/>
    </row>
    <row r="125" spans="18:155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  <c r="EY125" s="5"/>
    </row>
    <row r="126" spans="18:155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  <c r="EY126" s="5"/>
    </row>
    <row r="127" spans="18:155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  <c r="EY127" s="5"/>
    </row>
    <row r="128" spans="18:155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  <c r="EY128" s="5"/>
    </row>
    <row r="129" spans="18:155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  <c r="EY129" s="5"/>
    </row>
    <row r="130" spans="18:155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  <c r="EY130" s="5"/>
    </row>
    <row r="131" spans="18:155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  <c r="EY131" s="5"/>
    </row>
    <row r="132" spans="18:155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  <c r="EY132" s="5"/>
    </row>
    <row r="133" spans="18:155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  <c r="EY133" s="5"/>
    </row>
    <row r="134" spans="18:155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  <c r="EY134" s="5"/>
    </row>
    <row r="135" spans="18:155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  <c r="EY135" s="5"/>
    </row>
    <row r="136" spans="18:155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  <c r="EY136" s="5"/>
    </row>
    <row r="137" spans="18:155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  <c r="EY137" s="5"/>
    </row>
    <row r="138" spans="18:155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  <c r="EY138" s="5"/>
    </row>
    <row r="139" spans="18:155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  <c r="EY139" s="5"/>
    </row>
    <row r="140" spans="18:155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  <c r="EY140" s="5"/>
    </row>
    <row r="141" spans="18:155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  <c r="EY141" s="5"/>
    </row>
    <row r="142" spans="18:155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  <c r="EY142" s="5"/>
    </row>
    <row r="143" spans="18:155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  <c r="EY143" s="5"/>
    </row>
    <row r="144" spans="18:155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  <c r="EY144" s="5"/>
    </row>
    <row r="145" spans="18:155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  <c r="EY145" s="5"/>
    </row>
    <row r="146" spans="18:155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  <c r="EY146" s="5"/>
    </row>
    <row r="147" spans="18:155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  <c r="EY147" s="5"/>
    </row>
    <row r="148" spans="18:155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  <c r="EY148" s="5"/>
    </row>
    <row r="149" spans="18:155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  <c r="EY149" s="5"/>
    </row>
    <row r="150" spans="18:155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  <c r="EY150" s="5"/>
    </row>
    <row r="151" spans="18:155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  <c r="EY151" s="5"/>
    </row>
    <row r="152" spans="18:155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  <c r="EY152" s="5"/>
    </row>
    <row r="153" spans="18:155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  <c r="EY153" s="5"/>
    </row>
    <row r="154" spans="18:155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  <c r="EY154" s="5"/>
    </row>
    <row r="155" spans="18:155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  <c r="EY155" s="5"/>
    </row>
    <row r="156" spans="18:155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  <c r="EY156" s="5"/>
    </row>
    <row r="157" spans="18:155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  <c r="EY157" s="5"/>
    </row>
    <row r="158" spans="18:155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  <c r="EY158" s="5"/>
    </row>
    <row r="159" spans="18:155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  <c r="EY159" s="5"/>
    </row>
    <row r="160" spans="18:155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  <c r="EY160" s="5"/>
    </row>
    <row r="161" spans="18:155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  <c r="EY161" s="5"/>
    </row>
    <row r="162" spans="18:155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  <c r="EY162" s="5"/>
    </row>
    <row r="163" spans="18:155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  <c r="EY163" s="5"/>
    </row>
    <row r="164" spans="18:155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  <c r="EY164" s="5"/>
    </row>
    <row r="165" spans="18:155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  <c r="EY165" s="5"/>
    </row>
    <row r="166" spans="18:155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  <c r="EY166" s="5"/>
    </row>
    <row r="167" spans="18:155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  <c r="EY167" s="5"/>
    </row>
    <row r="168" spans="18:155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  <c r="EY168" s="5"/>
    </row>
    <row r="169" spans="18:155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  <c r="EY169" s="5"/>
    </row>
    <row r="170" spans="18:155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  <c r="EY170" s="5"/>
    </row>
    <row r="171" spans="18:155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  <c r="EY171" s="5"/>
    </row>
    <row r="172" spans="18:155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  <c r="EY172" s="5"/>
    </row>
    <row r="173" spans="18:155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  <c r="EY173" s="5"/>
    </row>
    <row r="174" spans="18:155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  <c r="EY174" s="5"/>
    </row>
    <row r="175" spans="18:155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  <c r="EY175" s="5"/>
    </row>
    <row r="176" spans="18:155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  <c r="EY176" s="5"/>
    </row>
    <row r="177" spans="18:155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  <c r="EY177" s="5"/>
    </row>
    <row r="178" spans="18:155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  <c r="EY178" s="5"/>
    </row>
    <row r="179" spans="18:155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  <c r="EY179" s="5"/>
    </row>
    <row r="180" spans="18:155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  <c r="EY180" s="5"/>
    </row>
    <row r="181" spans="18:155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  <c r="EY181" s="5"/>
    </row>
    <row r="182" spans="18:155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  <c r="EY182" s="5"/>
    </row>
    <row r="183" spans="18:155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  <c r="EY183" s="5"/>
    </row>
    <row r="184" spans="18:155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  <c r="EY184" s="5"/>
    </row>
    <row r="185" spans="18:155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  <c r="EY185" s="5"/>
    </row>
    <row r="186" spans="18:155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  <c r="EY186" s="5"/>
    </row>
    <row r="187" spans="18:155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  <c r="EY187" s="5"/>
    </row>
    <row r="188" spans="18:155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  <c r="EY188" s="5"/>
    </row>
    <row r="189" spans="18:155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  <c r="EY189" s="5"/>
    </row>
    <row r="190" spans="18:155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  <c r="EY190" s="5"/>
    </row>
    <row r="191" spans="18:155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  <c r="EY191" s="5"/>
    </row>
    <row r="192" spans="18:155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  <c r="EY192" s="5"/>
    </row>
    <row r="193" spans="18:155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  <c r="EY193" s="5"/>
    </row>
    <row r="194" spans="18:155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  <c r="EY194" s="5"/>
    </row>
    <row r="195" spans="18:155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  <c r="EY195" s="5"/>
    </row>
    <row r="196" spans="18:155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  <c r="EY196" s="5"/>
    </row>
    <row r="197" spans="18:155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  <c r="EY197" s="5"/>
    </row>
    <row r="198" spans="18:155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  <c r="EY198" s="5"/>
    </row>
    <row r="199" spans="18:155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  <c r="EY199" s="5"/>
    </row>
    <row r="200" spans="18:155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  <c r="EY200" s="5"/>
    </row>
    <row r="201" spans="18:155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  <c r="EY201" s="5"/>
    </row>
    <row r="202" spans="18:155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  <c r="EY202" s="5"/>
    </row>
    <row r="203" spans="18:155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  <c r="EY203" s="5"/>
    </row>
    <row r="204" spans="18:155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  <c r="EY204" s="5"/>
    </row>
    <row r="205" spans="18:155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  <c r="EY205" s="5"/>
    </row>
    <row r="206" spans="18:155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  <c r="EY206" s="5"/>
    </row>
    <row r="207" spans="18:155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  <c r="EY207" s="5"/>
    </row>
    <row r="208" spans="18:155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  <c r="EY208" s="5"/>
    </row>
    <row r="209" spans="18:155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  <c r="EY209" s="5"/>
    </row>
    <row r="210" spans="18:155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  <c r="EY210" s="5"/>
    </row>
    <row r="211" spans="18:155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  <c r="EY211" s="5"/>
    </row>
    <row r="212" spans="18:155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  <c r="EY212" s="5"/>
    </row>
    <row r="213" spans="18:155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  <c r="EY213" s="5"/>
    </row>
    <row r="214" spans="18:155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  <c r="EY214" s="5"/>
    </row>
    <row r="215" spans="18:155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  <c r="EY215" s="5"/>
    </row>
    <row r="216" spans="18:155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  <c r="EY216" s="5"/>
    </row>
    <row r="217" spans="18:155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  <c r="EY217" s="5"/>
    </row>
    <row r="218" spans="18:155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  <c r="EY218" s="5"/>
    </row>
    <row r="219" spans="18:155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  <c r="EY219" s="5"/>
    </row>
    <row r="220" spans="18:155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  <c r="EY220" s="5"/>
    </row>
    <row r="221" spans="18:155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  <c r="EY221" s="5"/>
    </row>
    <row r="222" spans="18:155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  <c r="EY222" s="5"/>
    </row>
    <row r="223" spans="18:155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  <c r="EY223" s="5"/>
    </row>
    <row r="224" spans="18:155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  <c r="EY224" s="5"/>
    </row>
    <row r="225" spans="18:155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  <c r="EY225" s="5"/>
    </row>
    <row r="226" spans="18:155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  <c r="EY226" s="5"/>
    </row>
    <row r="227" spans="18:155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  <c r="EY227" s="5"/>
    </row>
    <row r="228" spans="18:155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  <c r="EY228" s="5"/>
    </row>
    <row r="229" spans="18:155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  <c r="EY229" s="5"/>
    </row>
    <row r="230" spans="18:155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  <c r="EY230" s="5"/>
    </row>
    <row r="231" spans="18:155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  <c r="EY231" s="5"/>
    </row>
    <row r="232" spans="18:155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  <c r="EY232" s="5"/>
    </row>
    <row r="233" spans="18:155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  <c r="EY233" s="5"/>
    </row>
    <row r="234" spans="18:155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  <c r="EY234" s="5"/>
    </row>
    <row r="235" spans="18:155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  <c r="EY235" s="5"/>
    </row>
    <row r="236" spans="18:155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  <c r="EY236" s="5"/>
    </row>
    <row r="237" spans="18:155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  <c r="EY237" s="5"/>
    </row>
    <row r="238" spans="18:155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  <c r="EY238" s="5"/>
    </row>
    <row r="239" spans="18:155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  <c r="EY239" s="5"/>
    </row>
    <row r="240" spans="18:155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  <c r="EY240" s="5"/>
    </row>
    <row r="241" spans="18:155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  <c r="EY241" s="5"/>
    </row>
    <row r="242" spans="18:155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  <c r="EY242" s="5"/>
    </row>
    <row r="243" spans="18:155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  <c r="EY243" s="5"/>
    </row>
    <row r="244" spans="18:155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  <c r="EY244" s="5"/>
    </row>
    <row r="245" spans="18:155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  <c r="EY245" s="5"/>
    </row>
    <row r="246" spans="18:155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  <c r="EY246" s="5"/>
    </row>
    <row r="247" spans="18:155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  <c r="EY247" s="5"/>
    </row>
    <row r="248" spans="18:155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  <c r="EY248" s="5"/>
    </row>
    <row r="249" spans="18:155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  <c r="EY249" s="5"/>
    </row>
    <row r="250" spans="18:155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  <c r="EY250" s="5"/>
    </row>
    <row r="251" spans="18:155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  <c r="EY251" s="5"/>
    </row>
    <row r="252" spans="18:155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  <c r="EY252" s="5"/>
    </row>
    <row r="253" spans="18:155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  <c r="EY253" s="5"/>
    </row>
    <row r="254" spans="18:155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  <c r="EY254" s="5"/>
    </row>
    <row r="255" spans="18:155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  <c r="EY255" s="5"/>
    </row>
    <row r="256" spans="18:155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  <c r="EY256" s="5"/>
    </row>
    <row r="257" spans="18:155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  <c r="EY257" s="5"/>
    </row>
    <row r="258" spans="18:155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  <c r="EY258" s="5"/>
    </row>
    <row r="259" spans="18:155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  <c r="EY259" s="5"/>
    </row>
    <row r="260" spans="18:155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  <c r="EY260" s="5"/>
    </row>
    <row r="261" spans="18:155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  <c r="EY261" s="5"/>
    </row>
    <row r="262" spans="18:155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  <c r="EY262" s="5"/>
    </row>
    <row r="263" spans="18:155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  <c r="EY263" s="5"/>
    </row>
    <row r="264" spans="18:155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  <c r="EY264" s="5"/>
    </row>
    <row r="265" spans="18:155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  <c r="EY265" s="5"/>
    </row>
    <row r="266" spans="18:155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  <c r="EY266" s="5"/>
    </row>
    <row r="267" spans="18:155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  <c r="EY267" s="5"/>
    </row>
    <row r="268" spans="18:155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  <c r="EY268" s="5"/>
    </row>
    <row r="269" spans="18:155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  <c r="EY269" s="5"/>
    </row>
    <row r="270" spans="18:155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  <c r="EY270" s="5"/>
    </row>
    <row r="271" spans="18:155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  <c r="EY271" s="5"/>
    </row>
    <row r="272" spans="18:155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  <c r="EY272" s="5"/>
    </row>
    <row r="273" spans="18:155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  <c r="EY273" s="5"/>
    </row>
    <row r="274" spans="18:155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  <c r="EY274" s="5"/>
    </row>
    <row r="275" spans="18:155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  <c r="EY275" s="5"/>
    </row>
    <row r="276" spans="18:155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  <c r="EY276" s="5"/>
    </row>
    <row r="277" spans="18:155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  <c r="EY277" s="5"/>
    </row>
    <row r="278" spans="18:155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  <c r="EY278" s="5"/>
    </row>
    <row r="279" spans="18:155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  <c r="EY279" s="5"/>
    </row>
    <row r="280" spans="18:155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  <c r="EY280" s="5"/>
    </row>
    <row r="281" spans="18:155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  <c r="EY281" s="5"/>
    </row>
    <row r="282" spans="18:155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  <c r="EY282" s="5"/>
    </row>
    <row r="283" spans="18:155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  <c r="EY283" s="5"/>
    </row>
    <row r="284" spans="18:155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  <c r="EY284" s="5"/>
    </row>
    <row r="285" spans="18:155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  <c r="EY285" s="5"/>
    </row>
    <row r="286" spans="18:155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  <c r="EY286" s="5"/>
    </row>
    <row r="287" spans="18:155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  <c r="EY287" s="5"/>
    </row>
    <row r="288" spans="18:155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  <c r="EY288" s="5"/>
    </row>
    <row r="289" spans="18:155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  <c r="EY289" s="5"/>
    </row>
    <row r="290" spans="18:155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  <c r="EY290" s="5"/>
    </row>
    <row r="291" spans="18:155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  <c r="EY291" s="5"/>
    </row>
    <row r="292" spans="18:155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  <c r="EY292" s="5"/>
    </row>
    <row r="293" spans="18:155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  <c r="EY293" s="5"/>
    </row>
    <row r="294" spans="18:155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  <c r="EY294" s="5"/>
    </row>
    <row r="295" spans="18:155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  <c r="EY295" s="5"/>
    </row>
    <row r="296" spans="18:155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  <c r="EY296" s="5"/>
    </row>
    <row r="297" spans="18:155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  <c r="EY297" s="5"/>
    </row>
    <row r="298" spans="18:155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  <c r="EY298" s="5"/>
    </row>
    <row r="299" spans="18:155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  <c r="EY299" s="5"/>
    </row>
    <row r="300" spans="18:155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  <c r="EY300" s="5"/>
    </row>
    <row r="301" spans="18:155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  <c r="EY301" s="5"/>
    </row>
    <row r="302" spans="18:155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  <c r="EY302" s="5"/>
    </row>
    <row r="303" spans="18:155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  <c r="EY303" s="5"/>
    </row>
    <row r="304" spans="18:155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  <c r="EY304" s="5"/>
    </row>
    <row r="305" spans="18:155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  <c r="EY305" s="5"/>
    </row>
    <row r="306" spans="18:155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  <c r="EY306" s="5"/>
    </row>
    <row r="307" spans="18:155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  <c r="EY307" s="5"/>
    </row>
    <row r="308" spans="18:155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  <c r="EY308" s="5"/>
    </row>
    <row r="309" spans="18:155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  <c r="EY309" s="5"/>
    </row>
    <row r="310" spans="18:155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  <c r="EY310" s="5"/>
    </row>
    <row r="311" spans="18:155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  <c r="EY311" s="5"/>
    </row>
    <row r="312" spans="18:155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  <c r="EY312" s="5"/>
    </row>
    <row r="313" spans="18:155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  <c r="EY313" s="5"/>
    </row>
    <row r="314" spans="18:155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  <c r="EY314" s="5"/>
    </row>
    <row r="315" spans="18:155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  <c r="EY315" s="5"/>
    </row>
    <row r="316" spans="18:155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  <c r="EY316" s="5"/>
    </row>
    <row r="317" spans="18:155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  <c r="EY317" s="5"/>
    </row>
    <row r="318" spans="18:155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  <c r="EY318" s="5"/>
    </row>
    <row r="319" spans="18:155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  <c r="EY319" s="5"/>
    </row>
    <row r="320" spans="18:155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  <c r="EY320" s="5"/>
    </row>
    <row r="321" spans="18:155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  <c r="EY321" s="5"/>
    </row>
    <row r="322" spans="18:155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  <c r="EY322" s="5"/>
    </row>
    <row r="323" spans="18:155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  <c r="EY323" s="5"/>
    </row>
    <row r="324" spans="18:155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  <c r="EY324" s="5"/>
    </row>
    <row r="325" spans="18:155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  <c r="EY325" s="5"/>
    </row>
    <row r="326" spans="18:155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  <c r="EY326" s="5"/>
    </row>
    <row r="327" spans="18:155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  <c r="EY327" s="5"/>
    </row>
    <row r="328" spans="18:155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  <c r="EY328" s="5"/>
    </row>
    <row r="329" spans="18:155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  <c r="EY329" s="5"/>
    </row>
    <row r="330" spans="18:155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  <c r="EY330" s="5"/>
    </row>
    <row r="331" spans="18:155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  <c r="EY331" s="5"/>
    </row>
    <row r="332" spans="18:155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  <c r="EY332" s="5"/>
    </row>
    <row r="333" spans="18:155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  <c r="EY333" s="5"/>
    </row>
    <row r="334" spans="18:155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  <c r="EY334" s="5"/>
    </row>
    <row r="335" spans="18:155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  <c r="EY335" s="5"/>
    </row>
    <row r="336" spans="18:155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  <c r="EY336" s="5"/>
    </row>
    <row r="337" spans="18:155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  <c r="EY337" s="5"/>
    </row>
    <row r="338" spans="18:155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  <c r="EY338" s="5"/>
    </row>
    <row r="339" spans="18:155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  <c r="EY339" s="5"/>
    </row>
    <row r="340" spans="18:155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  <c r="EY340" s="5"/>
    </row>
    <row r="341" spans="18:155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  <c r="EY341" s="5"/>
    </row>
    <row r="342" spans="18:155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  <c r="EY342" s="5"/>
    </row>
    <row r="343" spans="18:155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  <c r="EY343" s="5"/>
    </row>
    <row r="344" spans="18:155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  <c r="EY344" s="5"/>
    </row>
    <row r="345" spans="18:155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  <c r="EY345" s="5"/>
    </row>
    <row r="346" spans="18:155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  <c r="EY346" s="5"/>
    </row>
    <row r="347" spans="18:155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  <c r="EY347" s="5"/>
    </row>
    <row r="348" spans="18:155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  <c r="EY348" s="5"/>
    </row>
    <row r="349" spans="18:155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  <c r="EY349" s="5"/>
    </row>
    <row r="350" spans="18:155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  <c r="EY350" s="5"/>
    </row>
    <row r="351" spans="18:155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  <c r="EY351" s="5"/>
    </row>
    <row r="352" spans="18:155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  <c r="EY352" s="5"/>
    </row>
    <row r="353" spans="18:155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  <c r="EY353" s="5"/>
    </row>
    <row r="354" spans="18:155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  <c r="EY354" s="5"/>
    </row>
    <row r="355" spans="18:155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  <c r="EY355" s="5"/>
    </row>
    <row r="356" spans="18:155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  <c r="EY356" s="5"/>
    </row>
    <row r="357" spans="18:155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  <c r="EY357" s="5"/>
    </row>
    <row r="358" spans="18:155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  <c r="EY358" s="5"/>
    </row>
    <row r="359" spans="18:155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  <c r="EY359" s="5"/>
    </row>
    <row r="360" spans="18:155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  <c r="EY360" s="5"/>
    </row>
    <row r="361" spans="18:155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  <c r="EY361" s="5"/>
    </row>
    <row r="362" spans="18:155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  <c r="EY362" s="5"/>
    </row>
    <row r="363" spans="18:155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  <c r="EY363" s="5"/>
    </row>
    <row r="364" spans="18:155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  <c r="EY364" s="5"/>
    </row>
    <row r="365" spans="18:155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  <c r="EY365" s="5"/>
    </row>
    <row r="366" spans="18:155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  <c r="EY366" s="5"/>
    </row>
    <row r="367" spans="18:155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  <c r="EY367" s="5"/>
    </row>
    <row r="368" spans="18:155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  <c r="EY368" s="5"/>
    </row>
    <row r="369" spans="18:155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  <c r="EY369" s="5"/>
    </row>
    <row r="370" spans="18:155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  <c r="EY370" s="5"/>
    </row>
    <row r="371" spans="18:155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  <c r="EY371" s="5"/>
    </row>
    <row r="372" spans="18:155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  <c r="EY372" s="5"/>
    </row>
    <row r="373" spans="18:155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  <c r="EY373" s="5"/>
    </row>
    <row r="374" spans="18:155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  <c r="EY374" s="5"/>
    </row>
    <row r="375" spans="18:155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  <c r="EY375" s="5"/>
    </row>
    <row r="376" spans="18:155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  <c r="EY376" s="5"/>
    </row>
    <row r="377" spans="18:155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  <c r="EY377" s="5"/>
    </row>
    <row r="378" spans="18:155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  <c r="EY378" s="5"/>
    </row>
    <row r="379" spans="18:155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  <c r="EY379" s="5"/>
    </row>
    <row r="380" spans="18:155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  <c r="EY380" s="5"/>
    </row>
    <row r="381" spans="18:155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  <c r="EY381" s="5"/>
    </row>
    <row r="382" spans="18:155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  <c r="EY382" s="5"/>
    </row>
    <row r="383" spans="18:155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  <c r="EY383" s="5"/>
    </row>
    <row r="384" spans="18:155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  <c r="EY384" s="5"/>
    </row>
    <row r="385" spans="18:155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  <c r="EY385" s="5"/>
    </row>
    <row r="386" spans="18:155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  <c r="EY386" s="5"/>
    </row>
    <row r="387" spans="18:155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  <c r="EY387" s="5"/>
    </row>
    <row r="388" spans="18:155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  <c r="EY388" s="5"/>
    </row>
    <row r="389" spans="18:155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  <c r="EY389" s="5"/>
    </row>
    <row r="390" spans="18:155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  <c r="EY390" s="5"/>
    </row>
    <row r="391" spans="18:155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  <c r="EY391" s="5"/>
    </row>
    <row r="392" spans="18:155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  <c r="EY392" s="5"/>
    </row>
    <row r="393" spans="18:155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  <c r="EY393" s="5"/>
    </row>
    <row r="394" spans="18:155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  <c r="EY394" s="5"/>
    </row>
    <row r="395" spans="18:155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  <c r="EY395" s="5"/>
    </row>
    <row r="396" spans="18:155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  <c r="EY396" s="5"/>
    </row>
    <row r="397" spans="18:155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  <c r="EY397" s="5"/>
    </row>
    <row r="398" spans="18:155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  <c r="EY398" s="5"/>
    </row>
    <row r="399" spans="18:155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  <c r="EY399" s="5"/>
    </row>
    <row r="400" spans="18:155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  <c r="EY400" s="5"/>
    </row>
    <row r="401" spans="18:155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  <c r="EY401" s="5"/>
    </row>
    <row r="402" spans="18:155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  <c r="EY402" s="5"/>
    </row>
    <row r="403" spans="18:155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  <c r="EY403" s="5"/>
    </row>
    <row r="404" spans="18:155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  <c r="EY404" s="5"/>
    </row>
    <row r="405" spans="18:155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  <c r="EY405" s="5"/>
    </row>
    <row r="406" spans="18:155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  <c r="EY406" s="5"/>
    </row>
    <row r="407" spans="18:155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  <c r="EY407" s="5"/>
    </row>
    <row r="408" spans="18:155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  <c r="EY408" s="5"/>
    </row>
    <row r="409" spans="18:155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  <c r="EY409" s="5"/>
    </row>
    <row r="410" spans="18:155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  <c r="EY410" s="5"/>
    </row>
    <row r="411" spans="18:155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  <c r="EY411" s="5"/>
    </row>
    <row r="412" spans="18:155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  <c r="EY412" s="5"/>
    </row>
    <row r="413" spans="18:155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  <c r="EY413" s="5"/>
    </row>
    <row r="414" spans="18:155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  <c r="EY414" s="5"/>
    </row>
    <row r="415" spans="18:155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  <c r="EY415" s="5"/>
    </row>
    <row r="416" spans="18:155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  <c r="EY416" s="5"/>
    </row>
    <row r="417" spans="18:155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  <c r="EY417" s="5"/>
    </row>
    <row r="418" spans="18:155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  <c r="EY418" s="5"/>
    </row>
    <row r="419" spans="18:155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  <c r="EY419" s="5"/>
    </row>
    <row r="420" spans="18:155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  <c r="EY420" s="5"/>
    </row>
    <row r="421" spans="18:155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  <c r="EY421" s="5"/>
    </row>
    <row r="422" spans="18:155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  <c r="EY422" s="5"/>
    </row>
    <row r="423" spans="18:155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  <c r="EY423" s="5"/>
    </row>
    <row r="424" spans="18:155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  <c r="EY424" s="5"/>
    </row>
    <row r="425" spans="18:155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  <c r="EY425" s="5"/>
    </row>
    <row r="426" spans="18:155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  <c r="EY426" s="5"/>
    </row>
    <row r="427" spans="18:155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  <c r="EY427" s="5"/>
    </row>
    <row r="428" spans="18:155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  <c r="EY428" s="5"/>
    </row>
    <row r="429" spans="18:155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  <c r="EY429" s="5"/>
    </row>
    <row r="430" spans="18:155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  <c r="EY430" s="5"/>
    </row>
    <row r="431" spans="18:155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  <c r="EY431" s="5"/>
    </row>
    <row r="432" spans="18:155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  <c r="EY432" s="5"/>
    </row>
    <row r="433" spans="18:155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  <c r="EY433" s="5"/>
    </row>
    <row r="434" spans="18:155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  <c r="EY434" s="5"/>
    </row>
    <row r="435" spans="18:155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  <c r="EY435" s="5"/>
    </row>
    <row r="436" spans="18:155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  <c r="EY436" s="5"/>
    </row>
    <row r="437" spans="18:155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  <c r="EY437" s="5"/>
    </row>
    <row r="438" spans="18:155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  <c r="EY438" s="5"/>
    </row>
    <row r="439" spans="18:155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  <c r="EY439" s="5"/>
    </row>
    <row r="440" spans="18:155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  <c r="EY440" s="5"/>
    </row>
    <row r="441" spans="18:155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  <c r="EY441" s="5"/>
    </row>
    <row r="442" spans="18:155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  <c r="EY442" s="5"/>
    </row>
    <row r="443" spans="18:155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  <c r="EY443" s="5"/>
    </row>
    <row r="444" spans="18:155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  <c r="EY444" s="5"/>
    </row>
    <row r="445" spans="18:155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  <c r="EY445" s="5"/>
    </row>
    <row r="446" spans="18:155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  <c r="EY446" s="5"/>
    </row>
    <row r="447" spans="18:155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  <c r="EY447" s="5"/>
    </row>
    <row r="448" spans="18:155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  <c r="EY448" s="5"/>
    </row>
    <row r="449" spans="18:155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  <c r="EY449" s="5"/>
    </row>
    <row r="450" spans="18:155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  <c r="EY450" s="5"/>
    </row>
    <row r="451" spans="18:155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  <c r="EY451" s="5"/>
    </row>
    <row r="452" spans="18:155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  <c r="EY452" s="5"/>
    </row>
    <row r="453" spans="18:155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  <c r="EY453" s="5"/>
    </row>
    <row r="454" spans="18:155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  <c r="EY454" s="5"/>
    </row>
    <row r="455" spans="18:155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  <c r="EY455" s="5"/>
    </row>
    <row r="456" spans="18:155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  <c r="EY456" s="5"/>
    </row>
    <row r="457" spans="18:155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  <c r="EY457" s="5"/>
    </row>
    <row r="458" spans="18:155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  <c r="EY458" s="5"/>
    </row>
    <row r="459" spans="18:155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  <c r="EY459" s="5"/>
    </row>
    <row r="460" spans="18:155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  <c r="EY460" s="5"/>
    </row>
    <row r="461" spans="18:155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  <c r="EY461" s="5"/>
    </row>
    <row r="462" spans="18:155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  <c r="EY462" s="5"/>
    </row>
    <row r="463" spans="18:155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  <c r="EY463" s="5"/>
    </row>
    <row r="464" spans="18:155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  <c r="EY464" s="5"/>
    </row>
    <row r="465" spans="18:155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  <c r="EY465" s="5"/>
    </row>
    <row r="466" spans="18:155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  <c r="EY466" s="5"/>
    </row>
    <row r="467" spans="18:155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  <c r="EY467" s="5"/>
    </row>
    <row r="468" spans="18:155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  <c r="EY468" s="5"/>
    </row>
    <row r="469" spans="18:155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  <c r="EY469" s="5"/>
    </row>
    <row r="470" spans="18:155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  <c r="EY470" s="5"/>
    </row>
    <row r="471" spans="18:155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  <c r="EY471" s="5"/>
    </row>
    <row r="472" spans="18:155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  <c r="EY472" s="5"/>
    </row>
    <row r="473" spans="18:155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  <c r="EY473" s="5"/>
    </row>
    <row r="474" spans="18:155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  <c r="EY474" s="5"/>
    </row>
    <row r="475" spans="18:155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  <c r="EY475" s="5"/>
    </row>
    <row r="476" spans="18:155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  <c r="EY476" s="5"/>
    </row>
    <row r="477" spans="18:155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  <c r="EY477" s="5"/>
    </row>
    <row r="478" spans="18:155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  <c r="EY478" s="5"/>
    </row>
    <row r="479" spans="18:155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  <c r="EY479" s="5"/>
    </row>
    <row r="480" spans="18:155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  <c r="EY480" s="5"/>
    </row>
    <row r="481" spans="18:155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  <c r="EY481" s="5"/>
    </row>
    <row r="482" spans="18:155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  <c r="EY482" s="5"/>
    </row>
    <row r="483" spans="18:155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  <c r="EY483" s="5"/>
    </row>
    <row r="484" spans="18:155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  <c r="EY484" s="5"/>
    </row>
    <row r="485" spans="18:155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  <c r="EY485" s="5"/>
    </row>
    <row r="486" spans="18:155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  <c r="EY486" s="5"/>
    </row>
    <row r="487" spans="18:155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  <c r="EY487" s="5"/>
    </row>
    <row r="488" spans="18:155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  <c r="EY488" s="5"/>
    </row>
    <row r="489" spans="18:155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  <c r="EY489" s="5"/>
    </row>
    <row r="490" spans="18:155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  <c r="EY490" s="5"/>
    </row>
    <row r="491" spans="18:155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  <c r="EY491" s="5"/>
    </row>
    <row r="492" spans="18:155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  <c r="EY492" s="5"/>
    </row>
    <row r="493" spans="18:155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  <c r="EY493" s="5"/>
    </row>
    <row r="494" spans="18:155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  <c r="EY494" s="5"/>
    </row>
    <row r="495" spans="18:155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  <c r="EY495" s="5"/>
    </row>
    <row r="496" spans="18:155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  <c r="EY496" s="5"/>
    </row>
    <row r="497" spans="18:155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  <c r="EY497" s="5"/>
    </row>
    <row r="498" spans="18:155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  <c r="EY498" s="5"/>
    </row>
    <row r="499" spans="18:155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  <c r="EY499" s="5"/>
    </row>
    <row r="500" spans="18:155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  <c r="EY500" s="5"/>
    </row>
    <row r="501" spans="18:155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  <c r="EY501" s="5"/>
    </row>
    <row r="502" spans="18:155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  <c r="EY502" s="5"/>
    </row>
    <row r="503" spans="18:155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  <c r="EY503" s="5"/>
    </row>
    <row r="504" spans="18:155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  <c r="EY504" s="5"/>
    </row>
    <row r="505" spans="18:155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  <c r="EY505" s="5"/>
    </row>
    <row r="506" spans="18:155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  <c r="EY506" s="5"/>
    </row>
    <row r="507" spans="18:155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  <c r="EY507" s="5"/>
    </row>
    <row r="508" spans="18:155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  <c r="EY508" s="5"/>
    </row>
    <row r="509" spans="18:155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  <c r="EY509" s="5"/>
    </row>
    <row r="510" spans="18:155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  <c r="EY510" s="5"/>
    </row>
    <row r="511" spans="18:155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  <c r="EY511" s="5"/>
    </row>
    <row r="512" spans="18:155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  <c r="EY512" s="5"/>
    </row>
    <row r="513" spans="18:155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  <c r="EY513" s="5"/>
    </row>
    <row r="514" spans="18:155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  <c r="EY514" s="5"/>
    </row>
    <row r="515" spans="18:155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  <c r="EY515" s="5"/>
    </row>
    <row r="516" spans="18:155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  <c r="EY516" s="5"/>
    </row>
    <row r="517" spans="18:155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  <c r="EY517" s="5"/>
    </row>
    <row r="518" spans="18:155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  <c r="EY518" s="5"/>
    </row>
    <row r="519" spans="18:155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  <c r="EY519" s="5"/>
    </row>
    <row r="520" spans="18:155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  <c r="EY520" s="5"/>
    </row>
    <row r="521" spans="18:155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  <c r="EY521" s="5"/>
    </row>
    <row r="522" spans="18:155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  <c r="EY522" s="5"/>
    </row>
    <row r="523" spans="18:155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  <c r="EY523" s="5"/>
    </row>
    <row r="524" spans="18:155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  <c r="EY524" s="5"/>
    </row>
    <row r="525" spans="18:155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  <c r="EY525" s="5"/>
    </row>
    <row r="526" spans="18:155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  <c r="EY526" s="5"/>
    </row>
    <row r="527" spans="18:155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  <c r="EY527" s="5"/>
    </row>
    <row r="528" spans="18:155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  <c r="EY528" s="5"/>
    </row>
    <row r="529" spans="18:155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  <c r="EY529" s="5"/>
    </row>
    <row r="530" spans="18:155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  <c r="EY530" s="5"/>
    </row>
    <row r="531" spans="18:155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  <c r="EY531" s="5"/>
    </row>
    <row r="532" spans="18:155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  <c r="EY532" s="5"/>
    </row>
    <row r="533" spans="18:155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  <c r="EY533" s="5"/>
    </row>
    <row r="534" spans="18:155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  <c r="EY534" s="5"/>
    </row>
    <row r="535" spans="18:155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  <c r="EY535" s="5"/>
    </row>
    <row r="536" spans="18:155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  <c r="EY536" s="5"/>
    </row>
    <row r="537" spans="18:155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  <c r="EY537" s="5"/>
    </row>
    <row r="538" spans="18:155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  <c r="EY538" s="5"/>
    </row>
    <row r="539" spans="18:155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  <c r="EY539" s="5"/>
    </row>
    <row r="540" spans="18:155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  <c r="EY540" s="5"/>
    </row>
    <row r="541" spans="18:155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  <c r="EY541" s="5"/>
    </row>
    <row r="542" spans="18:155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  <c r="EY542" s="5"/>
    </row>
    <row r="543" spans="18:155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  <c r="EY543" s="5"/>
    </row>
    <row r="544" spans="18:155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  <c r="EY544" s="5"/>
    </row>
    <row r="545" spans="18:155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  <c r="EY545" s="5"/>
    </row>
    <row r="546" spans="18:155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  <c r="EY546" s="5"/>
    </row>
    <row r="547" spans="18:155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  <c r="EY547" s="5"/>
    </row>
    <row r="548" spans="18:155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  <c r="EY548" s="5"/>
    </row>
    <row r="549" spans="18:155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  <c r="EY549" s="5"/>
    </row>
    <row r="550" spans="18:155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  <c r="EY550" s="5"/>
    </row>
    <row r="551" spans="18:155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  <c r="EY551" s="5"/>
    </row>
    <row r="552" spans="18:155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  <c r="EY552" s="5"/>
    </row>
    <row r="553" spans="18:155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  <c r="EY553" s="5"/>
    </row>
    <row r="554" spans="18:155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  <c r="EY554" s="5"/>
    </row>
    <row r="555" spans="18:155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  <c r="EY555" s="5"/>
    </row>
    <row r="556" spans="18:155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  <c r="EY556" s="5"/>
    </row>
    <row r="557" spans="18:155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  <c r="EY557" s="5"/>
    </row>
    <row r="558" spans="18:155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  <c r="EY558" s="5"/>
    </row>
    <row r="559" spans="18:155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  <c r="EY559" s="5"/>
    </row>
    <row r="560" spans="18:155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  <c r="EY560" s="5"/>
    </row>
    <row r="561" spans="18:155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  <c r="EY561" s="5"/>
    </row>
    <row r="562" spans="18:155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  <c r="EY562" s="5"/>
    </row>
    <row r="563" spans="18:155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  <c r="EY563" s="5"/>
    </row>
    <row r="564" spans="18:155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  <c r="EY564" s="5"/>
    </row>
    <row r="565" spans="18:155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  <c r="EY565" s="5"/>
    </row>
    <row r="566" spans="18:155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  <c r="EY566" s="5"/>
    </row>
    <row r="567" spans="18:155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  <c r="EY567" s="5"/>
    </row>
    <row r="568" spans="18:155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  <c r="EY568" s="5"/>
    </row>
    <row r="569" spans="18:155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  <c r="EY569" s="5"/>
    </row>
    <row r="570" spans="18:155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  <c r="EY570" s="5"/>
    </row>
    <row r="571" spans="18:155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  <c r="EY571" s="5"/>
    </row>
    <row r="572" spans="18:155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  <c r="EY572" s="5"/>
    </row>
    <row r="573" spans="18:155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  <c r="EY573" s="5"/>
    </row>
    <row r="574" spans="18:155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  <c r="EY574" s="5"/>
    </row>
    <row r="575" spans="18:155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  <c r="EY575" s="5"/>
    </row>
    <row r="576" spans="18:155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  <c r="EY576" s="5"/>
    </row>
    <row r="577" spans="18:155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  <c r="EY577" s="5"/>
    </row>
    <row r="578" spans="18:155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  <c r="EY578" s="5"/>
    </row>
    <row r="579" spans="18:155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  <c r="EY579" s="5"/>
    </row>
    <row r="580" spans="18:155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  <c r="EY580" s="5"/>
    </row>
    <row r="581" spans="18:155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  <c r="EY581" s="5"/>
    </row>
    <row r="582" spans="18:155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  <c r="EY582" s="5"/>
    </row>
    <row r="583" spans="18:155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  <c r="EY583" s="5"/>
    </row>
    <row r="584" spans="18:155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  <c r="EY584" s="5"/>
    </row>
    <row r="585" spans="18:155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  <c r="EY585" s="5"/>
    </row>
    <row r="586" spans="18:155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  <c r="EY586" s="5"/>
    </row>
    <row r="587" spans="18:155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  <c r="EY587" s="5"/>
    </row>
    <row r="588" spans="18:155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  <c r="EY588" s="5"/>
    </row>
    <row r="589" spans="18:155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  <c r="EY589" s="5"/>
    </row>
    <row r="590" spans="18:155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  <c r="EY590" s="5"/>
    </row>
    <row r="591" spans="18:155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  <c r="EY591" s="5"/>
    </row>
    <row r="592" spans="18:155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  <c r="EY592" s="5"/>
    </row>
    <row r="593" spans="18:155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  <c r="EY593" s="5"/>
    </row>
    <row r="594" spans="18:155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  <c r="EY594" s="5"/>
    </row>
    <row r="595" spans="18:155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  <c r="EY595" s="5"/>
    </row>
    <row r="596" spans="18:155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  <c r="EY596" s="5"/>
    </row>
    <row r="597" spans="18:155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  <c r="EY597" s="5"/>
    </row>
    <row r="598" spans="18:155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  <c r="EY598" s="5"/>
    </row>
    <row r="599" spans="18:155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  <c r="EY599" s="5"/>
    </row>
    <row r="600" spans="18:155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  <c r="EY600" s="5"/>
    </row>
    <row r="601" spans="18:155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  <c r="EY601" s="5"/>
    </row>
    <row r="602" spans="18:155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  <c r="EY602" s="5"/>
    </row>
    <row r="603" spans="18:155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  <c r="EY603" s="5"/>
    </row>
    <row r="604" spans="18:155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  <c r="EY604" s="5"/>
    </row>
    <row r="605" spans="18:155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  <c r="EY605" s="5"/>
    </row>
    <row r="606" spans="18:155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  <c r="EY606" s="5"/>
    </row>
    <row r="607" spans="18:155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  <c r="EY607" s="5"/>
    </row>
    <row r="608" spans="18:155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  <c r="EY608" s="5"/>
    </row>
    <row r="609" spans="18:155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  <c r="EY609" s="5"/>
    </row>
    <row r="610" spans="18:155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  <c r="EY610" s="5"/>
    </row>
    <row r="611" spans="18:155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  <c r="EY611" s="5"/>
    </row>
    <row r="612" spans="18:155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  <c r="EY612" s="5"/>
    </row>
    <row r="613" spans="18:155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  <c r="EY613" s="5"/>
    </row>
    <row r="614" spans="18:155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  <c r="EY614" s="5"/>
    </row>
    <row r="615" spans="18:155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  <c r="EY615" s="5"/>
    </row>
    <row r="616" spans="18:155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  <c r="EY616" s="5"/>
    </row>
    <row r="617" spans="18:155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  <c r="EY617" s="5"/>
    </row>
    <row r="618" spans="18:155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  <c r="EY618" s="5"/>
    </row>
    <row r="619" spans="18:155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  <c r="EY619" s="5"/>
    </row>
    <row r="620" spans="18:155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  <c r="EY620" s="5"/>
    </row>
    <row r="621" spans="18:155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  <c r="EY621" s="5"/>
    </row>
    <row r="622" spans="18:155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  <c r="EY622" s="5"/>
    </row>
    <row r="623" spans="18:155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  <c r="EY623" s="5"/>
    </row>
    <row r="624" spans="18:155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  <c r="EY624" s="5"/>
    </row>
    <row r="625" spans="18:155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  <c r="EY625" s="5"/>
    </row>
    <row r="626" spans="18:155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  <c r="EY626" s="5"/>
    </row>
    <row r="627" spans="18:155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  <c r="EY627" s="5"/>
    </row>
    <row r="628" spans="18:155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  <c r="EY628" s="5"/>
    </row>
    <row r="629" spans="18:155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  <c r="EY629" s="5"/>
    </row>
    <row r="630" spans="18:155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  <c r="EY630" s="5"/>
    </row>
    <row r="631" spans="18:155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  <c r="EY631" s="5"/>
    </row>
    <row r="632" spans="18:155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  <c r="EY632" s="5"/>
    </row>
    <row r="633" spans="18:155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  <c r="EY633" s="5"/>
    </row>
    <row r="634" spans="18:155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  <c r="EY634" s="5"/>
    </row>
    <row r="635" spans="18:155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  <c r="EY635" s="5"/>
    </row>
    <row r="636" spans="18:155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  <c r="EY636" s="5"/>
    </row>
    <row r="637" spans="18:155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  <c r="EY637" s="5"/>
    </row>
    <row r="638" spans="18:155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  <c r="EY638" s="5"/>
    </row>
    <row r="639" spans="18:155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  <c r="EY639" s="5"/>
    </row>
    <row r="640" spans="18:155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  <c r="EY640" s="5"/>
    </row>
    <row r="641" spans="18:155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  <c r="EY641" s="5"/>
    </row>
    <row r="642" spans="18:155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  <c r="EY642" s="5"/>
    </row>
    <row r="643" spans="18:155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  <c r="EY643" s="5"/>
    </row>
    <row r="644" spans="18:155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  <c r="EY644" s="5"/>
    </row>
    <row r="645" spans="18:155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  <c r="EY645" s="5"/>
    </row>
    <row r="646" spans="18:155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  <c r="EY646" s="5"/>
    </row>
    <row r="647" spans="18:155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  <c r="EY647" s="5"/>
    </row>
    <row r="648" spans="18:155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  <c r="EY648" s="5"/>
    </row>
    <row r="649" spans="18:155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  <c r="EY649" s="5"/>
    </row>
    <row r="650" spans="18:155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  <c r="EY650" s="5"/>
    </row>
    <row r="651" spans="18:155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  <c r="EY651" s="5"/>
    </row>
    <row r="652" spans="18:155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  <c r="EY652" s="5"/>
    </row>
    <row r="653" spans="18:155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  <c r="EY653" s="5"/>
    </row>
    <row r="654" spans="18:155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  <c r="EY654" s="5"/>
    </row>
    <row r="655" spans="18:155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  <c r="EY655" s="5"/>
    </row>
    <row r="656" spans="18:155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  <c r="EY656" s="5"/>
    </row>
    <row r="657" spans="18:155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  <c r="EY657" s="5"/>
    </row>
    <row r="658" spans="18:155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  <c r="EY658" s="5"/>
    </row>
    <row r="659" spans="18:155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  <c r="EY659" s="5"/>
    </row>
    <row r="660" spans="18:155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  <c r="EY660" s="5"/>
    </row>
    <row r="661" spans="18:155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  <c r="EY661" s="5"/>
    </row>
    <row r="662" spans="18:155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  <c r="EY662" s="5"/>
    </row>
    <row r="663" spans="18:155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  <c r="EY663" s="5"/>
    </row>
    <row r="664" spans="18:155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  <c r="EY664" s="5"/>
    </row>
    <row r="665" spans="18:155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  <c r="EY665" s="5"/>
    </row>
    <row r="666" spans="18:155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  <c r="EY666" s="5"/>
    </row>
    <row r="667" spans="18:155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  <c r="EY667" s="5"/>
    </row>
    <row r="668" spans="18:155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  <c r="EY668" s="5"/>
    </row>
    <row r="669" spans="18:155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  <c r="EY669" s="5"/>
    </row>
    <row r="670" spans="18:155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  <c r="EY670" s="5"/>
    </row>
    <row r="671" spans="18:155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  <c r="EY671" s="5"/>
    </row>
    <row r="672" spans="18:155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  <c r="EY672" s="5"/>
    </row>
    <row r="673" spans="18:155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  <c r="EY673" s="5"/>
    </row>
    <row r="674" spans="18:155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  <c r="EY674" s="5"/>
    </row>
    <row r="675" spans="18:155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  <c r="EY675" s="5"/>
    </row>
    <row r="676" spans="18:155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  <c r="EY676" s="5"/>
    </row>
    <row r="677" spans="18:155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  <c r="EY677" s="5"/>
    </row>
    <row r="678" spans="18:155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  <c r="EY678" s="5"/>
    </row>
    <row r="679" spans="18:155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  <c r="EY679" s="5"/>
    </row>
    <row r="680" spans="18:155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  <c r="EY680" s="5"/>
    </row>
    <row r="681" spans="18:155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  <c r="EY681" s="5"/>
    </row>
    <row r="682" spans="18:155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  <c r="EY682" s="5"/>
    </row>
    <row r="683" spans="18:155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  <c r="EY683" s="5"/>
    </row>
    <row r="684" spans="18:155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  <c r="EY684" s="5"/>
    </row>
    <row r="685" spans="18:155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  <c r="EY685" s="5"/>
    </row>
    <row r="686" spans="18:155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  <c r="EY686" s="5"/>
    </row>
    <row r="687" spans="18:155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  <c r="EY687" s="5"/>
    </row>
    <row r="688" spans="18:155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  <c r="EY688" s="5"/>
    </row>
    <row r="689" spans="18:155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  <c r="EY689" s="5"/>
    </row>
    <row r="690" spans="18:155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  <c r="EY690" s="5"/>
    </row>
    <row r="691" spans="18:155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  <c r="EY691" s="5"/>
    </row>
    <row r="692" spans="18:155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  <c r="EY692" s="5"/>
    </row>
    <row r="693" spans="18:155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  <c r="EY693" s="5"/>
    </row>
    <row r="694" spans="18:155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  <c r="EY694" s="5"/>
    </row>
    <row r="695" spans="18:155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  <c r="EY695" s="5"/>
    </row>
    <row r="696" spans="18:155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  <c r="EY696" s="5"/>
    </row>
    <row r="697" spans="18:155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  <c r="EY697" s="5"/>
    </row>
    <row r="698" spans="18:155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  <c r="EY698" s="5"/>
    </row>
    <row r="699" spans="18:155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  <c r="EY699" s="5"/>
    </row>
    <row r="700" spans="18:155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  <c r="EY700" s="5"/>
    </row>
    <row r="701" spans="18:155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  <c r="EY701" s="5"/>
    </row>
    <row r="702" spans="18:155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  <c r="EY702" s="5"/>
    </row>
    <row r="703" spans="18:155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  <c r="EY703" s="5"/>
    </row>
    <row r="704" spans="18:155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  <c r="EY704" s="5"/>
    </row>
    <row r="705" spans="18:155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  <c r="EY705" s="5"/>
    </row>
    <row r="706" spans="18:155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  <c r="EY706" s="5"/>
    </row>
    <row r="707" spans="18:155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  <c r="EY707" s="5"/>
    </row>
    <row r="708" spans="18:155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  <c r="EY708" s="5"/>
    </row>
    <row r="709" spans="18:155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  <c r="EY709" s="5"/>
    </row>
    <row r="710" spans="18:155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  <c r="EY710" s="5"/>
    </row>
    <row r="711" spans="18:155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  <c r="EY711" s="5"/>
    </row>
    <row r="712" spans="18:155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  <c r="EY712" s="5"/>
    </row>
    <row r="713" spans="18:155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  <c r="EY713" s="5"/>
    </row>
    <row r="714" spans="18:155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  <c r="EY714" s="5"/>
    </row>
    <row r="715" spans="18:155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  <c r="EY715" s="5"/>
    </row>
    <row r="716" spans="18:155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  <c r="EY716" s="5"/>
    </row>
    <row r="717" spans="18:155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  <c r="EY717" s="5"/>
    </row>
    <row r="718" spans="18:155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  <c r="EY718" s="5"/>
    </row>
    <row r="719" spans="18:155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  <c r="EY719" s="5"/>
    </row>
    <row r="720" spans="18:155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  <c r="EY720" s="5"/>
    </row>
    <row r="721" spans="18:155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  <c r="EY721" s="5"/>
    </row>
    <row r="722" spans="18:155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  <c r="EY722" s="5"/>
    </row>
    <row r="723" spans="18:155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  <c r="EY723" s="5"/>
    </row>
    <row r="724" spans="18:155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  <c r="EY724" s="5"/>
    </row>
    <row r="725" spans="18:155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  <c r="EY725" s="5"/>
    </row>
    <row r="726" spans="18:155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  <c r="EY726" s="5"/>
    </row>
    <row r="727" spans="18:155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  <c r="EY727" s="5"/>
    </row>
    <row r="728" spans="18:155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  <c r="EY728" s="5"/>
    </row>
    <row r="729" spans="18:155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  <c r="EY729" s="5"/>
    </row>
    <row r="730" spans="18:155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  <c r="EY730" s="5"/>
    </row>
    <row r="731" spans="18:155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  <c r="EY731" s="5"/>
    </row>
    <row r="732" spans="18:155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  <c r="EY732" s="5"/>
    </row>
    <row r="733" spans="18:155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  <c r="EY733" s="5"/>
    </row>
    <row r="734" spans="18:155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  <c r="EY734" s="5"/>
    </row>
    <row r="735" spans="18:155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  <c r="EY735" s="5"/>
    </row>
    <row r="736" spans="18:155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  <c r="EY736" s="5"/>
    </row>
    <row r="737" spans="18:155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  <c r="EY737" s="5"/>
    </row>
    <row r="738" spans="18:155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  <c r="EY738" s="5"/>
    </row>
    <row r="739" spans="18:155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  <c r="EY739" s="5"/>
    </row>
    <row r="740" spans="18:155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  <c r="EY740" s="5"/>
    </row>
    <row r="741" spans="18:155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  <c r="EY741" s="5"/>
    </row>
    <row r="742" spans="18:155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  <c r="EY742" s="5"/>
    </row>
    <row r="743" spans="18:155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  <c r="EY743" s="5"/>
    </row>
    <row r="744" spans="18:155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  <c r="EY744" s="5"/>
    </row>
    <row r="745" spans="18:155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  <c r="EY745" s="5"/>
    </row>
    <row r="746" spans="18:155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  <c r="EY746" s="5"/>
    </row>
    <row r="747" spans="18:155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  <c r="EY747" s="5"/>
    </row>
    <row r="748" spans="18:155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  <c r="EY748" s="5"/>
    </row>
    <row r="749" spans="18:155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  <c r="EY749" s="5"/>
    </row>
    <row r="750" spans="18:155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  <c r="EY750" s="5"/>
    </row>
    <row r="751" spans="18:155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  <c r="EY751" s="5"/>
    </row>
    <row r="752" spans="18:155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  <c r="EY752" s="5"/>
    </row>
    <row r="753" spans="18:155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  <c r="EY753" s="5"/>
    </row>
    <row r="754" spans="18:155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  <c r="EY754" s="5"/>
    </row>
    <row r="755" spans="18:155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  <c r="EY755" s="5"/>
    </row>
    <row r="756" spans="18:155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  <c r="EY756" s="5"/>
    </row>
    <row r="757" spans="18:155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  <c r="EY757" s="5"/>
    </row>
    <row r="758" spans="18:155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  <c r="EY758" s="5"/>
    </row>
    <row r="759" spans="18:155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  <c r="EY759" s="5"/>
    </row>
    <row r="760" spans="18:155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  <c r="EY760" s="5"/>
    </row>
    <row r="761" spans="18:155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  <c r="EY761" s="5"/>
    </row>
    <row r="762" spans="18:155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  <c r="EY762" s="5"/>
    </row>
    <row r="763" spans="18:155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  <c r="EY763" s="5"/>
    </row>
    <row r="764" spans="18:155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  <c r="EY764" s="5"/>
    </row>
    <row r="765" spans="18:155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  <c r="EY765" s="5"/>
    </row>
    <row r="766" spans="18:155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  <c r="EY766" s="5"/>
    </row>
    <row r="767" spans="18:155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  <c r="EY767" s="5"/>
    </row>
    <row r="768" spans="18:155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  <c r="EY768" s="5"/>
    </row>
    <row r="769" spans="18:155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  <c r="EY769" s="5"/>
    </row>
    <row r="770" spans="18:155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  <c r="EY770" s="5"/>
    </row>
    <row r="771" spans="18:155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  <c r="EY771" s="5"/>
    </row>
    <row r="772" spans="18:155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  <c r="EY772" s="5"/>
    </row>
    <row r="773" spans="18:155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  <c r="EY773" s="5"/>
    </row>
    <row r="774" spans="18:155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  <c r="EY774" s="5"/>
    </row>
    <row r="775" spans="18:155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  <c r="EY775" s="5"/>
    </row>
    <row r="776" spans="18:155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  <c r="EY776" s="5"/>
    </row>
    <row r="777" spans="18:155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  <c r="EY777" s="5"/>
    </row>
    <row r="778" spans="18:155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  <c r="EY778" s="5"/>
    </row>
    <row r="779" spans="18:155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  <c r="EY779" s="5"/>
    </row>
    <row r="780" spans="18:155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  <c r="EY780" s="5"/>
    </row>
    <row r="781" spans="18:155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  <c r="EY781" s="5"/>
    </row>
    <row r="782" spans="18:155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  <c r="EY782" s="5"/>
    </row>
    <row r="783" spans="18:155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  <c r="EY783" s="5"/>
    </row>
    <row r="784" spans="18:155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  <c r="EY784" s="5"/>
    </row>
    <row r="785" spans="18:155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  <c r="EY785" s="5"/>
    </row>
    <row r="786" spans="18:155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  <c r="EY786" s="5"/>
    </row>
    <row r="787" spans="18:155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  <c r="EY787" s="5"/>
    </row>
    <row r="788" spans="18:155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  <c r="EY788" s="5"/>
    </row>
    <row r="789" spans="18:155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  <c r="EY789" s="5"/>
    </row>
    <row r="790" spans="18:155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  <c r="EY790" s="5"/>
    </row>
    <row r="791" spans="18:155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  <c r="EY791" s="5"/>
    </row>
    <row r="792" spans="18:155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  <c r="EY792" s="5"/>
    </row>
    <row r="793" spans="18:155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  <c r="EY793" s="5"/>
    </row>
    <row r="794" spans="18:155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  <c r="EY794" s="5"/>
    </row>
    <row r="795" spans="18:155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  <c r="EY795" s="5"/>
    </row>
    <row r="796" spans="18:155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  <c r="EY796" s="5"/>
    </row>
    <row r="797" spans="18:155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  <c r="EY797" s="5"/>
    </row>
    <row r="798" spans="18:155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  <c r="EY798" s="5"/>
    </row>
    <row r="799" spans="18:155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  <c r="EY799" s="5"/>
    </row>
    <row r="800" spans="18:155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  <c r="EY800" s="5"/>
    </row>
    <row r="801" spans="18:155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  <c r="EY801" s="5"/>
    </row>
    <row r="802" spans="18:155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  <c r="EY802" s="5"/>
    </row>
    <row r="803" spans="18:155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  <c r="EY803" s="5"/>
    </row>
    <row r="804" spans="18:155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  <c r="EY804" s="5"/>
    </row>
    <row r="805" spans="18:155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  <c r="EY805" s="5"/>
    </row>
    <row r="806" spans="18:155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  <c r="EY806" s="5"/>
    </row>
    <row r="807" spans="18:155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  <c r="EY807" s="5"/>
    </row>
    <row r="808" spans="18:155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  <c r="EY808" s="5"/>
    </row>
    <row r="809" spans="18:155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  <c r="EY809" s="5"/>
    </row>
    <row r="810" spans="18:155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  <c r="EY810" s="5"/>
    </row>
    <row r="811" spans="18:155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  <c r="EY811" s="5"/>
    </row>
    <row r="812" spans="18:155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  <c r="EY812" s="5"/>
    </row>
    <row r="813" spans="18:155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  <c r="EY813" s="5"/>
    </row>
    <row r="814" spans="18:155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  <c r="EY814" s="5"/>
    </row>
    <row r="815" spans="18:155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  <c r="EY815" s="5"/>
    </row>
    <row r="816" spans="18:155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  <c r="EY816" s="5"/>
    </row>
    <row r="817" spans="18:155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  <c r="EY817" s="5"/>
    </row>
    <row r="818" spans="18:155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  <c r="EY818" s="5"/>
    </row>
    <row r="819" spans="18:155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  <c r="EY819" s="5"/>
    </row>
    <row r="820" spans="18:155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  <c r="EY820" s="5"/>
    </row>
    <row r="821" spans="18:155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  <c r="EY821" s="5"/>
    </row>
    <row r="822" spans="18:155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  <c r="EY822" s="5"/>
    </row>
    <row r="823" spans="18:155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  <c r="EY823" s="5"/>
    </row>
    <row r="824" spans="18:155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  <c r="EY824" s="5"/>
    </row>
    <row r="825" spans="18:155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  <c r="EY825" s="5"/>
    </row>
    <row r="826" spans="18:155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  <c r="EY826" s="5"/>
    </row>
    <row r="827" spans="18:155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  <c r="EY827" s="5"/>
    </row>
    <row r="828" spans="18:155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  <c r="EY828" s="5"/>
    </row>
    <row r="829" spans="18:155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  <c r="EY829" s="5"/>
    </row>
    <row r="830" spans="18:155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  <c r="EY830" s="5"/>
    </row>
    <row r="831" spans="18:155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  <c r="EY831" s="5"/>
    </row>
    <row r="832" spans="18:155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  <c r="EY832" s="5"/>
    </row>
    <row r="833" spans="18:155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  <c r="EY833" s="5"/>
    </row>
    <row r="834" spans="18:155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  <c r="EY834" s="5"/>
    </row>
    <row r="835" spans="18:155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  <c r="EY835" s="5"/>
    </row>
    <row r="836" spans="18:155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  <c r="EY836" s="5"/>
    </row>
    <row r="837" spans="18:155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  <c r="EY837" s="5"/>
    </row>
    <row r="838" spans="18:155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  <c r="EY838" s="5"/>
    </row>
    <row r="839" spans="18:155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  <c r="EY839" s="5"/>
    </row>
    <row r="840" spans="18:155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  <c r="EY840" s="5"/>
    </row>
    <row r="841" spans="18:155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  <c r="EY841" s="5"/>
    </row>
    <row r="842" spans="18:155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  <c r="EY842" s="5"/>
    </row>
    <row r="843" spans="18:155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  <c r="EY843" s="5"/>
    </row>
    <row r="844" spans="18:155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  <c r="EY844" s="5"/>
    </row>
    <row r="845" spans="18:155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  <c r="EY845" s="5"/>
    </row>
    <row r="846" spans="18:155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  <c r="EY846" s="5"/>
    </row>
    <row r="847" spans="18:155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  <c r="EY847" s="5"/>
    </row>
    <row r="848" spans="18:155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  <c r="EY848" s="5"/>
    </row>
    <row r="849" spans="18:155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  <c r="EY849" s="5"/>
    </row>
    <row r="850" spans="18:155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  <c r="EY850" s="5"/>
    </row>
    <row r="851" spans="18:155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  <c r="EY851" s="5"/>
    </row>
    <row r="852" spans="18:155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  <c r="EY852" s="5"/>
    </row>
    <row r="853" spans="18:155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  <c r="EY853" s="5"/>
    </row>
    <row r="854" spans="18:155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  <c r="EY854" s="5"/>
    </row>
    <row r="855" spans="18:155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  <c r="EY855" s="5"/>
    </row>
    <row r="856" spans="18:155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  <c r="EY856" s="5"/>
    </row>
    <row r="857" spans="18:155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  <c r="EY857" s="5"/>
    </row>
    <row r="858" spans="18:155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  <c r="EY858" s="5"/>
    </row>
    <row r="859" spans="18:155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  <c r="EY859" s="5"/>
    </row>
    <row r="860" spans="18:155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  <c r="EY860" s="5"/>
    </row>
    <row r="861" spans="18:155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  <c r="EY861" s="5"/>
    </row>
    <row r="862" spans="18:155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  <c r="EY862" s="5"/>
    </row>
    <row r="863" spans="18:155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  <c r="EY863" s="5"/>
    </row>
    <row r="864" spans="18:155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  <c r="EY864" s="5"/>
    </row>
    <row r="865" spans="18:155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  <c r="EY865" s="5"/>
    </row>
    <row r="866" spans="18:155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  <c r="EY866" s="5"/>
    </row>
    <row r="867" spans="18:155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  <c r="EY867" s="5"/>
    </row>
    <row r="868" spans="18:155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  <c r="EY868" s="5"/>
    </row>
    <row r="869" spans="18:155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  <c r="EY869" s="5"/>
    </row>
    <row r="870" spans="18:155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  <c r="EY870" s="5"/>
    </row>
    <row r="871" spans="18:155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  <c r="EY871" s="5"/>
    </row>
    <row r="872" spans="18:155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  <c r="EY872" s="5"/>
    </row>
    <row r="873" spans="18:155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  <c r="EY873" s="5"/>
    </row>
    <row r="874" spans="18:155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  <c r="EY874" s="5"/>
    </row>
    <row r="875" spans="18:155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  <c r="EY875" s="5"/>
    </row>
    <row r="876" spans="18:155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  <c r="EY876" s="5"/>
    </row>
    <row r="877" spans="18:155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  <c r="EY877" s="5"/>
    </row>
    <row r="878" spans="18:155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  <c r="EY878" s="5"/>
    </row>
    <row r="879" spans="18:155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  <c r="EY879" s="5"/>
    </row>
    <row r="880" spans="18:155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  <c r="EY880" s="5"/>
    </row>
    <row r="881" spans="18:155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  <c r="EY881" s="5"/>
    </row>
    <row r="882" spans="18:155" ht="1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  <c r="CN882" s="5"/>
      <c r="CO882" s="5"/>
      <c r="CP882" s="7"/>
      <c r="CQ882"/>
      <c r="CR882" s="5"/>
      <c r="CS882" s="7"/>
      <c r="CT882"/>
      <c r="CU882" s="5"/>
      <c r="CV882" s="7"/>
      <c r="CW882"/>
      <c r="CX882" s="5"/>
      <c r="CY882" s="7"/>
      <c r="CZ882"/>
      <c r="DA882" s="5"/>
      <c r="DB882" s="5"/>
      <c r="DC882" s="7"/>
      <c r="DD882"/>
      <c r="DE882" s="5"/>
      <c r="DF882" s="7"/>
      <c r="DG882"/>
      <c r="DH882" s="5"/>
      <c r="DI882" s="5"/>
      <c r="DJ882" s="7"/>
      <c r="DK882"/>
      <c r="DL882" s="5"/>
      <c r="DM882" s="5"/>
      <c r="DN882" s="7"/>
      <c r="DO882"/>
      <c r="DP882" s="5"/>
      <c r="DQ882" s="7"/>
      <c r="DR882"/>
      <c r="DS882" s="5"/>
      <c r="DT882" s="7"/>
      <c r="DU882"/>
      <c r="DV882" s="5"/>
      <c r="DW882" s="7"/>
      <c r="DX882"/>
      <c r="DY882" s="5"/>
      <c r="DZ882" s="7"/>
      <c r="EA882"/>
      <c r="EB882" s="5"/>
      <c r="EC882" s="5"/>
      <c r="ED882" s="7"/>
      <c r="EE882"/>
      <c r="EF882" s="5"/>
      <c r="EG882" s="7"/>
      <c r="EH882"/>
      <c r="EI882" s="5"/>
      <c r="EJ882" s="5"/>
      <c r="EK882" s="7"/>
      <c r="EL882"/>
      <c r="EM882" s="5"/>
      <c r="EN882" s="7"/>
      <c r="EO882"/>
      <c r="EY882" s="5"/>
    </row>
    <row r="883" spans="18:155" ht="15">
      <c r="R883" s="10"/>
      <c r="S883"/>
      <c r="U883" s="5"/>
      <c r="V883" s="10"/>
      <c r="W883"/>
      <c r="Y883" s="5"/>
      <c r="Z883" s="10"/>
      <c r="AA883"/>
      <c r="AC883" s="5"/>
      <c r="AD883" s="7"/>
      <c r="AE883"/>
      <c r="AH883" s="5"/>
      <c r="AI883" s="7"/>
      <c r="AJ883"/>
      <c r="AK883" s="5"/>
      <c r="AL883" s="7"/>
      <c r="AM883"/>
      <c r="AO883" s="5"/>
      <c r="AP883" s="7"/>
      <c r="AQ883"/>
      <c r="BD883" s="5"/>
      <c r="BE883" s="7"/>
      <c r="BF883"/>
      <c r="BG883" s="5"/>
      <c r="BH883" s="7"/>
      <c r="BI883"/>
      <c r="BJ883" s="5"/>
      <c r="BK883" s="7"/>
      <c r="BL883"/>
      <c r="BQ883" s="5"/>
      <c r="BR883" s="7"/>
      <c r="BS883"/>
      <c r="BT883" s="5"/>
      <c r="BU883" s="7"/>
      <c r="BV883"/>
      <c r="BW883" s="5"/>
      <c r="BX883" s="7"/>
      <c r="BY883"/>
      <c r="CD883" s="5"/>
      <c r="CE883" s="7"/>
      <c r="CF883"/>
      <c r="CG883" s="5"/>
      <c r="CH883" s="5"/>
      <c r="CI883" s="7"/>
      <c r="CJ883"/>
      <c r="CK883" s="5"/>
      <c r="CL883" s="7"/>
      <c r="CM883"/>
      <c r="CN883" s="5"/>
      <c r="CO883" s="5"/>
      <c r="CP883" s="7"/>
      <c r="CQ883"/>
      <c r="CR883" s="5"/>
      <c r="CS883" s="7"/>
      <c r="CT883"/>
      <c r="CU883" s="5"/>
      <c r="CV883" s="7"/>
      <c r="CW883"/>
      <c r="CX883" s="5"/>
      <c r="CY883" s="7"/>
      <c r="CZ883"/>
      <c r="DA883" s="5"/>
      <c r="DB883" s="5"/>
      <c r="DC883" s="7"/>
      <c r="DD883"/>
      <c r="DE883" s="5"/>
      <c r="DF883" s="7"/>
      <c r="DG883"/>
      <c r="DH883" s="5"/>
      <c r="DI883" s="5"/>
      <c r="DJ883" s="7"/>
      <c r="DK883"/>
      <c r="DL883" s="5"/>
      <c r="DM883" s="5"/>
      <c r="DN883" s="7"/>
      <c r="DO883"/>
      <c r="DP883" s="5"/>
      <c r="DQ883" s="7"/>
      <c r="DR883"/>
      <c r="DS883" s="5"/>
      <c r="DT883" s="7"/>
      <c r="DU883"/>
      <c r="DV883" s="5"/>
      <c r="DW883" s="7"/>
      <c r="DX883"/>
      <c r="DY883" s="5"/>
      <c r="DZ883" s="7"/>
      <c r="EA883"/>
      <c r="EB883" s="5"/>
      <c r="EC883" s="5"/>
      <c r="ED883" s="7"/>
      <c r="EE883"/>
      <c r="EF883" s="5"/>
      <c r="EG883" s="7"/>
      <c r="EH883"/>
      <c r="EI883" s="5"/>
      <c r="EJ883" s="5"/>
      <c r="EK883" s="7"/>
      <c r="EL883"/>
      <c r="EM883" s="5"/>
      <c r="EN883" s="7"/>
      <c r="EO883"/>
      <c r="EY883" s="5"/>
    </row>
  </sheetData>
  <sheetProtection/>
  <mergeCells count="151">
    <mergeCell ref="DT1:DT3"/>
    <mergeCell ref="DS1:DS2"/>
    <mergeCell ref="DV1:DV2"/>
    <mergeCell ref="DZ1:DZ3"/>
    <mergeCell ref="FJ1:FJ2"/>
    <mergeCell ref="FK1:FK3"/>
    <mergeCell ref="FL1:FL3"/>
    <mergeCell ref="DU1:DU3"/>
    <mergeCell ref="EF1:EF2"/>
    <mergeCell ref="EE1:EE3"/>
    <mergeCell ref="ED1:ED3"/>
    <mergeCell ref="EC1:EC2"/>
    <mergeCell ref="EB1:EB2"/>
    <mergeCell ref="DX1:DX3"/>
    <mergeCell ref="DW1:DW3"/>
    <mergeCell ref="FI1:FI3"/>
    <mergeCell ref="EO1:EO3"/>
    <mergeCell ref="EN1:EN3"/>
    <mergeCell ref="EM1:EM2"/>
    <mergeCell ref="EL1:EL3"/>
    <mergeCell ref="EK1:EK3"/>
    <mergeCell ref="ES1:ES2"/>
    <mergeCell ref="ET1:ET3"/>
    <mergeCell ref="EU1:EU3"/>
    <mergeCell ref="EP1:EP2"/>
    <mergeCell ref="FG1:FG2"/>
    <mergeCell ref="FH1:FH3"/>
    <mergeCell ref="DQ1:DQ3"/>
    <mergeCell ref="DR1:DR3"/>
    <mergeCell ref="BS1:BS3"/>
    <mergeCell ref="BI1:BI3"/>
    <mergeCell ref="BQ1:BQ2"/>
    <mergeCell ref="BR1:BR3"/>
    <mergeCell ref="BK1:BK3"/>
    <mergeCell ref="BJ1:BJ2"/>
    <mergeCell ref="BM1:BN2"/>
    <mergeCell ref="BO1:BO3"/>
    <mergeCell ref="BP1:BP3"/>
    <mergeCell ref="AQ1:AQ3"/>
    <mergeCell ref="AY1:AY3"/>
    <mergeCell ref="BD1:BD2"/>
    <mergeCell ref="BE1:BE3"/>
    <mergeCell ref="BF1:BF3"/>
    <mergeCell ref="BB1:BB3"/>
    <mergeCell ref="AP1:AP3"/>
    <mergeCell ref="AX1:AX3"/>
    <mergeCell ref="AU1:AU3"/>
    <mergeCell ref="AT1:AT3"/>
    <mergeCell ref="BH1:BH3"/>
    <mergeCell ref="BL1:BL3"/>
    <mergeCell ref="AN1:AO2"/>
    <mergeCell ref="AV1:AW2"/>
    <mergeCell ref="BG1:BG2"/>
    <mergeCell ref="AZ1:BA2"/>
    <mergeCell ref="AA1:AA3"/>
    <mergeCell ref="AE1:AE3"/>
    <mergeCell ref="AJ1:AJ3"/>
    <mergeCell ref="AL1:AL3"/>
    <mergeCell ref="AM1:AM3"/>
    <mergeCell ref="BC1:BC3"/>
    <mergeCell ref="AK1:AK2"/>
    <mergeCell ref="S1:S3"/>
    <mergeCell ref="X1:Y2"/>
    <mergeCell ref="O1:O3"/>
    <mergeCell ref="T1:U2"/>
    <mergeCell ref="V1:V3"/>
    <mergeCell ref="P1:Q2"/>
    <mergeCell ref="AD1:AD3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W1:W3"/>
    <mergeCell ref="R1:R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CR1:CR2"/>
    <mergeCell ref="DD1:DD3"/>
    <mergeCell ref="CS1:CS3"/>
    <mergeCell ref="CT1:CT3"/>
    <mergeCell ref="CU1:CU2"/>
    <mergeCell ref="CV1:CV3"/>
    <mergeCell ref="CW1:CW3"/>
    <mergeCell ref="DE1:DE2"/>
    <mergeCell ref="DF1:DF3"/>
    <mergeCell ref="CX1:CX2"/>
    <mergeCell ref="CY1:CY3"/>
    <mergeCell ref="CZ1:CZ3"/>
    <mergeCell ref="DA1:DA2"/>
    <mergeCell ref="DB1:DB2"/>
    <mergeCell ref="DC1:DC3"/>
    <mergeCell ref="DG1:DG3"/>
    <mergeCell ref="DI1:DI2"/>
    <mergeCell ref="DJ1:DJ3"/>
    <mergeCell ref="DK1:DK3"/>
    <mergeCell ref="DP1:DP2"/>
    <mergeCell ref="DL1:DL2"/>
    <mergeCell ref="DM1:DM2"/>
    <mergeCell ref="DN1:DN3"/>
    <mergeCell ref="DO1:DO3"/>
    <mergeCell ref="EV1:EV2"/>
    <mergeCell ref="EW1:EW3"/>
    <mergeCell ref="EY1:EY2"/>
    <mergeCell ref="EZ1:EZ2"/>
    <mergeCell ref="EX1:EX3"/>
    <mergeCell ref="DH1:DH2"/>
    <mergeCell ref="EJ1:EJ2"/>
    <mergeCell ref="EI1:EI2"/>
    <mergeCell ref="EH1:EH3"/>
    <mergeCell ref="EG1:EG3"/>
    <mergeCell ref="DY1:DY2"/>
    <mergeCell ref="FC1:FC2"/>
    <mergeCell ref="FD1:FD2"/>
    <mergeCell ref="FE1:FE3"/>
    <mergeCell ref="FF1:FF3"/>
    <mergeCell ref="EA1:EA3"/>
    <mergeCell ref="FA1:FA3"/>
    <mergeCell ref="FB1:FB3"/>
    <mergeCell ref="EQ1:EQ3"/>
    <mergeCell ref="ER1:E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105" t="s">
        <v>94</v>
      </c>
    </row>
    <row r="2" ht="12.75">
      <c r="B2" s="106"/>
    </row>
    <row r="3" ht="12.75">
      <c r="B3" s="107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177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168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175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175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168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sheetProtection/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171</v>
      </c>
    </row>
    <row r="2" spans="1:4" ht="15">
      <c r="A2">
        <v>2</v>
      </c>
      <c r="B2" s="51" t="s">
        <v>119</v>
      </c>
      <c r="C2" s="53">
        <v>31</v>
      </c>
      <c r="D2" s="54" t="s">
        <v>171</v>
      </c>
    </row>
    <row r="3" spans="1:4" ht="15">
      <c r="A3">
        <v>3</v>
      </c>
      <c r="B3" s="51" t="s">
        <v>10</v>
      </c>
      <c r="C3" s="53">
        <v>30</v>
      </c>
      <c r="D3" s="54" t="s">
        <v>171</v>
      </c>
    </row>
    <row r="4" spans="1:4" ht="15">
      <c r="A4">
        <v>4</v>
      </c>
      <c r="B4" s="51" t="s">
        <v>48</v>
      </c>
      <c r="C4" s="53">
        <v>29</v>
      </c>
      <c r="D4" s="54" t="s">
        <v>171</v>
      </c>
    </row>
    <row r="5" spans="1:4" ht="15">
      <c r="A5">
        <v>5</v>
      </c>
      <c r="B5" s="51" t="s">
        <v>109</v>
      </c>
      <c r="C5" s="53">
        <v>28</v>
      </c>
      <c r="D5" s="54" t="s">
        <v>171</v>
      </c>
    </row>
    <row r="6" spans="1:4" ht="15">
      <c r="A6">
        <v>6</v>
      </c>
      <c r="B6" s="51" t="s">
        <v>138</v>
      </c>
      <c r="C6" s="53">
        <v>27</v>
      </c>
      <c r="D6" s="51" t="s">
        <v>181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175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169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168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169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Владимир</cp:lastModifiedBy>
  <dcterms:created xsi:type="dcterms:W3CDTF">2009-10-06T09:07:29Z</dcterms:created>
  <dcterms:modified xsi:type="dcterms:W3CDTF">2013-04-01T03:26:29Z</dcterms:modified>
  <cp:category/>
  <cp:version/>
  <cp:contentType/>
  <cp:contentStatus/>
</cp:coreProperties>
</file>