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<sst xmlns="http://schemas.openxmlformats.org/spreadsheetml/2006/main" count="2996" uniqueCount="212">
  <si>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</si>
  <si>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</si>
  <si>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</si>
  <si>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</si>
  <si>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</si>
  <si>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</si>
  <si>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</si>
  <si>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</si>
  <si>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</si>
  <si>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</si>
  <si>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</si>
  <si>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</si>
  <si>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</si>
  <si>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</si>
  <si>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</si>
  <si>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</si>
  <si>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</si>
  <si>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</si>
  <si>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</si>
  <si>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</si>
  <si>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</si>
  <si>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</si>
  <si>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</si>
  <si>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</si>
  <si>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</si>
  <si>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</si>
  <si>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</si>
  <si>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</si>
  <si>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</si>
  <si>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</si>
  <si>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</si>
  <si>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</si>
  <si>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</si>
  <si>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</si>
  <si>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</si>
  <si>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</si>
  <si>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</si>
  <si>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</si>
  <si>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</si>
  <si>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</si>
  <si>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</si>
  <si>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</si>
  <si>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</si>
  <si>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</si>
  <si>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</si>
  <si>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</si>
  <si>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</si>
  <si>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</si>
  <si>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</si>
  <si>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</si>
  <si>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</si>
  <si>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</si>
  <si>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</si>
  <si>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</si>
  <si>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</si>
  <si>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</si>
  <si>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</si>
  <si>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</si>
  <si>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</si>
  <si>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</si>
  <si>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</si>
  <si>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</si>
  <si>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</si>
  <si>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</si>
  <si>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</si>
  <si>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</si>
  <si>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</si>
  <si>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</si>
  <si>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</si>
  <si>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</si>
  <si>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</si>
  <si>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</si>
  <si>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</si>
  <si>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</si>
  <si>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</si>
  <si>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</si>
  <si>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</si>
  <si>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</si>
  <si>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</si>
  <si>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</si>
  <si>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</si>
  <si>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</si>
  <si>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</si>
  <si>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</si>
  <si>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</si>
  <si>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</si>
  <si>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</si>
  <si>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</si>
  <si>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</si>
  <si>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</si>
  <si>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</si>
  <si>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</si>
  <si>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</si>
  <si>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</si>
  <si>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</si>
  <si>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</si>
  <si>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</si>
  <si>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</si>
  <si>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</si>
  <si>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</si>
  <si>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</si>
  <si>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</si>
  <si>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</si>
  <si>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</si>
  <si>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</si>
  <si>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</si>
  <si>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</si>
  <si>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</si>
  <si>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</si>
  <si>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</si>
  <si>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</si>
  <si>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</si>
  <si>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</si>
  <si>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</si>
  <si>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</si>
  <si>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</si>
  <si>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</si>
  <si>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</si>
  <si>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</si>
  <si>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</si>
  <si>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</si>
  <si>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</si>
  <si>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</si>
  <si>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</si>
  <si>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</si>
  <si>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</si>
  <si>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</si>
  <si>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</si>
  <si>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</si>
  <si>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</si>
  <si>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</si>
  <si>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</si>
  <si>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</si>
  <si>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</si>
  <si>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</si>
  <si>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</si>
  <si>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</si>
  <si>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</si>
  <si>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</si>
  <si>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</si>
  <si>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</si>
  <si>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</si>
  <si>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</si>
  <si>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</si>
  <si>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</si>
  <si>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</si>
  <si>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</si>
  <si>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</si>
  <si>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</si>
  <si>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</si>
  <si>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</si>
  <si>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</si>
  <si>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</si>
  <si>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</si>
  <si>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</si>
  <si>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</si>
  <si>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</si>
  <si>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</si>
  <si>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</si>
  <si>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</si>
  <si>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</si>
  <si>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</si>
  <si>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</si>
  <si>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</si>
  <si>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</si>
  <si>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</si>
  <si>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</si>
  <si>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</si>
  <si>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</si>
  <si>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</si>
  <si>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</si>
  <si>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</si>
  <si>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</si>
  <si>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</si>
  <si>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</si>
  <si>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</si>
  <si>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</si>
  <si>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</si>
  <si>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</si>
  <si>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</si>
  <si>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</si>
  <si>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</si>
  <si>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</si>
  <si>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</si>
  <si>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</si>
  <si>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</si>
  <si>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</si>
  <si>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</si>
  <si>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</si>
  <si>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</si>
  <si>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</si>
  <si>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</si>
  <si>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</si>
  <si>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</si>
  <si>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</si>
  <si>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</si>
  <si>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</si>
  <si>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</si>
  <si>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</si>
  <si>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</si>
  <si>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</si>
  <si>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</si>
  <si>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</si>
  <si>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</si>
  <si>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</si>
  <si>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</si>
  <si>
    <t>belarus open</t>
  </si>
  <si>
    <t>tomastt</t>
  </si>
  <si>
    <t>ZirakS</t>
  </si>
  <si>
    <t>CHELL. CUP</t>
  </si>
  <si>
    <t>Jonnyboy</t>
  </si>
  <si>
    <t>Seul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</si>
</sst>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7" borderId="10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vertical="center"/>
    </xf>
    <xf numFmtId="0" fontId="0" fillId="35" borderId="10" xfId="0" applyNumberFormat="1" applyFill="1" applyBorder="1" applyAlignment="1">
      <alignment horizontal="center" vertical="center" shrinkToFit="1"/>
    </xf>
    <xf numFmtId="0" fontId="7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7" fillId="38" borderId="10" xfId="0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 shrinkToFit="1"/>
    </xf>
    <xf numFmtId="0" fontId="7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7" borderId="1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6" fillId="44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4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8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40" borderId="10" xfId="0" applyFill="1" applyBorder="1" applyAlignment="1">
      <alignment horizontal="center" vertical="center" shrinkToFit="1"/>
    </xf>
    <xf numFmtId="0" fontId="7" fillId="40" borderId="10" xfId="0" applyFont="1" applyFill="1" applyBorder="1" applyAlignment="1">
      <alignment horizontal="center" vertical="center" shrinkToFit="1"/>
    </xf>
    <xf numFmtId="0" fontId="10" fillId="38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shrinkToFit="1"/>
    </xf>
    <xf numFmtId="0" fontId="7" fillId="10" borderId="10" xfId="0" applyFont="1" applyFill="1" applyBorder="1" applyAlignment="1">
      <alignment horizontal="center" vertical="center" shrinkToFit="1"/>
    </xf>
    <xf numFmtId="0" fontId="0" fillId="9" borderId="1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883"/>
  <sheetViews>
    <sheetView tabSelected="1" zoomScalePageLayoutView="0" workbookViewId="0" topLeftCell="C1">
      <selection activeCell="DX1" sqref="DX1:DX3"/>
    </sheetView>
  </sheetViews>
  <sheetFormatPr defaultColWidth="9.00390625" defaultRowHeight="12.75"/>
  <cols>
    <col min="1" max="2" width="4.75390625" style="0" hidden="1" customWidth="1"/>
    <col min="3" max="3" width="16.625" style="9" customWidth="1"/>
    <col min="4" max="4" width="4.75390625" style="0" hidden="1" customWidth="1"/>
    <col min="5" max="5" width="5.375" style="0" hidden="1" customWidth="1"/>
    <col min="6" max="6" width="4.75390625" style="0" hidden="1" customWidth="1"/>
    <col min="7" max="7" width="5.375" style="0" hidden="1" customWidth="1"/>
    <col min="8" max="8" width="4.75390625" style="0" hidden="1" customWidth="1"/>
    <col min="9" max="9" width="5.375" style="0" hidden="1" customWidth="1"/>
    <col min="10" max="10" width="4.75390625" style="0" hidden="1" customWidth="1"/>
    <col min="11" max="11" width="5.375" style="0" hidden="1" customWidth="1"/>
    <col min="12" max="12" width="4.75390625" style="0" hidden="1" customWidth="1"/>
    <col min="13" max="13" width="5.375" style="0" hidden="1" customWidth="1"/>
    <col min="14" max="14" width="7.25390625" style="5" hidden="1" customWidth="1"/>
    <col min="15" max="15" width="6.375" style="7" hidden="1" customWidth="1"/>
    <col min="16" max="16" width="4.75390625" style="0" hidden="1" customWidth="1"/>
    <col min="17" max="17" width="5.375" style="0" hidden="1" customWidth="1"/>
    <col min="18" max="18" width="7.25390625" style="8" hidden="1" customWidth="1"/>
    <col min="19" max="19" width="6.375" style="10" hidden="1" customWidth="1"/>
    <col min="20" max="20" width="4.75390625" style="0" hidden="1" customWidth="1"/>
    <col min="21" max="21" width="5.375" style="0" hidden="1" customWidth="1"/>
    <col min="22" max="22" width="7.25390625" style="5" hidden="1" customWidth="1"/>
    <col min="23" max="23" width="6.375" style="10" hidden="1" customWidth="1"/>
    <col min="24" max="24" width="4.75390625" style="0" hidden="1" customWidth="1"/>
    <col min="25" max="25" width="5.375" style="0" hidden="1" customWidth="1"/>
    <col min="26" max="26" width="7.25390625" style="5" hidden="1" customWidth="1"/>
    <col min="27" max="27" width="6.375" style="10" hidden="1" customWidth="1"/>
    <col min="28" max="28" width="4.75390625" style="0" hidden="1" customWidth="1"/>
    <col min="29" max="29" width="5.375" style="0" hidden="1" customWidth="1"/>
    <col min="30" max="30" width="7.25390625" style="5" hidden="1" customWidth="1"/>
    <col min="31" max="31" width="6.375" style="7" hidden="1" customWidth="1"/>
    <col min="32" max="32" width="4.75390625" style="0" hidden="1" customWidth="1"/>
    <col min="33" max="34" width="5.375" style="0" hidden="1" customWidth="1"/>
    <col min="35" max="35" width="7.25390625" style="5" hidden="1" customWidth="1"/>
    <col min="36" max="36" width="6.375" style="7" hidden="1" customWidth="1"/>
    <col min="37" max="37" width="5.375" style="0" hidden="1" customWidth="1"/>
    <col min="38" max="38" width="7.25390625" style="5" hidden="1" customWidth="1"/>
    <col min="39" max="39" width="6.375" style="7" hidden="1" customWidth="1"/>
    <col min="40" max="40" width="5.25390625" style="0" hidden="1" customWidth="1"/>
    <col min="41" max="41" width="5.375" style="0" hidden="1" customWidth="1"/>
    <col min="42" max="42" width="7.25390625" style="5" hidden="1" customWidth="1"/>
    <col min="43" max="43" width="6.375" style="7" hidden="1" customWidth="1"/>
    <col min="44" max="45" width="5.75390625" style="0" hidden="1" customWidth="1"/>
    <col min="46" max="47" width="9.125" style="0" hidden="1" customWidth="1"/>
    <col min="48" max="49" width="5.75390625" style="0" hidden="1" customWidth="1"/>
    <col min="50" max="51" width="8.875" style="0" hidden="1" customWidth="1"/>
    <col min="52" max="53" width="5.75390625" style="0" hidden="1" customWidth="1"/>
    <col min="54" max="55" width="8.875" style="0" hidden="1" customWidth="1"/>
    <col min="56" max="56" width="5.375" style="0" hidden="1" customWidth="1"/>
    <col min="57" max="57" width="7.25390625" style="5" hidden="1" customWidth="1"/>
    <col min="58" max="58" width="6.375" style="7" hidden="1" customWidth="1"/>
    <col min="59" max="59" width="5.375" style="0" hidden="1" customWidth="1"/>
    <col min="60" max="60" width="7.25390625" style="5" hidden="1" customWidth="1"/>
    <col min="61" max="61" width="6.375" style="7" hidden="1" customWidth="1"/>
    <col min="62" max="62" width="5.375" style="0" hidden="1" customWidth="1"/>
    <col min="63" max="63" width="7.25390625" style="5" hidden="1" customWidth="1"/>
    <col min="64" max="64" width="6.375" style="7" hidden="1" customWidth="1"/>
    <col min="65" max="66" width="5.75390625" style="0" hidden="1" customWidth="1"/>
    <col min="67" max="68" width="8.875" style="0" hidden="1" customWidth="1"/>
    <col min="69" max="69" width="5.375" style="0" hidden="1" customWidth="1"/>
    <col min="70" max="70" width="7.25390625" style="5" hidden="1" customWidth="1"/>
    <col min="71" max="71" width="6.375" style="7" hidden="1" customWidth="1"/>
    <col min="72" max="72" width="5.625" style="0" hidden="1" customWidth="1"/>
    <col min="73" max="73" width="7.25390625" style="5" hidden="1" customWidth="1"/>
    <col min="74" max="74" width="6.375" style="7" hidden="1" customWidth="1"/>
    <col min="75" max="75" width="5.375" style="0" hidden="1" customWidth="1"/>
    <col min="76" max="76" width="7.25390625" style="5" hidden="1" customWidth="1"/>
    <col min="77" max="77" width="6.375" style="7" hidden="1" customWidth="1"/>
    <col min="78" max="79" width="5.75390625" style="0" hidden="1" customWidth="1"/>
    <col min="80" max="81" width="8.875" style="0" hidden="1" customWidth="1"/>
    <col min="82" max="82" width="5.375" style="0" hidden="1" customWidth="1"/>
    <col min="83" max="83" width="7.25390625" style="5" hidden="1" customWidth="1"/>
    <col min="84" max="84" width="6.375" style="7" hidden="1" customWidth="1"/>
    <col min="85" max="86" width="5.375" style="0" hidden="1" customWidth="1"/>
    <col min="87" max="87" width="7.25390625" style="5" hidden="1" customWidth="1"/>
    <col min="88" max="88" width="6.375" style="7" hidden="1" customWidth="1"/>
    <col min="89" max="89" width="5.375" style="0" hidden="1" customWidth="1"/>
    <col min="90" max="90" width="7.25390625" style="5" hidden="1" customWidth="1"/>
    <col min="91" max="91" width="6.375" style="7" hidden="1" customWidth="1"/>
    <col min="92" max="93" width="5.375" style="0" hidden="1" customWidth="1"/>
    <col min="94" max="94" width="7.25390625" style="5" hidden="1" customWidth="1"/>
    <col min="95" max="95" width="6.375" style="7" hidden="1" customWidth="1"/>
    <col min="96" max="96" width="5.375" style="0" hidden="1" customWidth="1"/>
    <col min="97" max="97" width="7.25390625" style="5" hidden="1" customWidth="1"/>
    <col min="98" max="98" width="6.375" style="7" hidden="1" customWidth="1"/>
    <col min="99" max="99" width="5.375" style="0" hidden="1" customWidth="1"/>
    <col min="100" max="100" width="7.25390625" style="5" hidden="1" customWidth="1"/>
    <col min="101" max="101" width="6.375" style="7" hidden="1" customWidth="1"/>
    <col min="102" max="102" width="5.75390625" style="0" hidden="1" customWidth="1"/>
    <col min="103" max="103" width="7.25390625" style="5" hidden="1" customWidth="1"/>
    <col min="104" max="104" width="6.375" style="7" hidden="1" customWidth="1"/>
    <col min="105" max="106" width="5.375" style="0" hidden="1" customWidth="1"/>
    <col min="107" max="107" width="7.25390625" style="5" hidden="1" customWidth="1"/>
    <col min="108" max="108" width="6.375" style="7" hidden="1" customWidth="1"/>
    <col min="109" max="109" width="5.375" style="0" hidden="1" customWidth="1"/>
    <col min="110" max="110" width="7.25390625" style="5" hidden="1" customWidth="1"/>
    <col min="111" max="111" width="6.375" style="7" hidden="1" customWidth="1"/>
    <col min="112" max="112" width="5.625" style="0" hidden="1" customWidth="1"/>
    <col min="113" max="113" width="5.375" style="0" hidden="1" customWidth="1"/>
    <col min="114" max="114" width="7.25390625" style="5" hidden="1" customWidth="1"/>
    <col min="115" max="115" width="6.375" style="7" hidden="1" customWidth="1"/>
    <col min="116" max="116" width="6.375" style="0" hidden="1" customWidth="1"/>
    <col min="117" max="117" width="5.375" style="0" hidden="1" customWidth="1"/>
    <col min="118" max="118" width="7.25390625" style="5" hidden="1" customWidth="1"/>
    <col min="119" max="119" width="6.375" style="7" hidden="1" customWidth="1"/>
    <col min="120" max="120" width="5.375" style="0" hidden="1" customWidth="1"/>
    <col min="121" max="121" width="7.25390625" style="5" hidden="1" customWidth="1"/>
    <col min="122" max="122" width="6.375" style="7" hidden="1" customWidth="1"/>
    <col min="123" max="123" width="5.375" style="0" customWidth="1"/>
    <col min="124" max="124" width="7.25390625" style="5" customWidth="1"/>
    <col min="125" max="125" width="6.375" style="7" customWidth="1"/>
    <col min="126" max="126" width="5.375" style="0" customWidth="1"/>
    <col min="127" max="127" width="7.25390625" style="5" customWidth="1"/>
    <col min="128" max="128" width="6.375" style="7" customWidth="1"/>
    <col min="129" max="129" width="5.375" style="0" customWidth="1"/>
    <col min="130" max="130" width="7.25390625" style="5" customWidth="1"/>
    <col min="131" max="131" width="6.375" style="7" customWidth="1"/>
    <col min="132" max="132" width="6.375" style="0" customWidth="1"/>
    <col min="133" max="133" width="5.375" style="0" customWidth="1"/>
    <col min="134" max="134" width="7.25390625" style="5" customWidth="1"/>
    <col min="135" max="135" width="6.375" style="7" customWidth="1"/>
    <col min="136" max="136" width="5.375" style="0" customWidth="1"/>
    <col min="137" max="137" width="7.25390625" style="5" customWidth="1"/>
    <col min="138" max="138" width="6.375" style="7" customWidth="1"/>
    <col min="139" max="139" width="6.375" style="0" customWidth="1"/>
    <col min="140" max="140" width="5.375" style="0" customWidth="1"/>
    <col min="141" max="141" width="7.25390625" style="5" customWidth="1"/>
    <col min="142" max="142" width="6.375" style="7" customWidth="1"/>
    <col min="143" max="143" width="5.375" style="0" customWidth="1"/>
    <col min="144" max="144" width="7.25390625" style="5" customWidth="1"/>
    <col min="145" max="145" width="6.375" style="7" customWidth="1"/>
    <col min="155" max="155" width="6.375" style="0" customWidth="1"/>
  </cols>
  <sheetData>
    <row r="1" spans="3:158" ht="12.75" customHeight="1">
      <c r="C1" s="108" t="s">
        <v>94</v>
      </c>
      <c r="D1" s="102" t="s">
        <v>1</v>
      </c>
      <c r="E1" s="103"/>
      <c r="F1" s="102" t="s">
        <v>2</v>
      </c>
      <c r="G1" s="103"/>
      <c r="H1" s="102" t="s">
        <v>3</v>
      </c>
      <c r="I1" s="103"/>
      <c r="J1" s="102" t="s">
        <v>4</v>
      </c>
      <c r="K1" s="103"/>
      <c r="L1" s="102" t="s">
        <v>5</v>
      </c>
      <c r="M1" s="103"/>
      <c r="N1" s="82" t="s">
        <v>96</v>
      </c>
      <c r="O1" s="77" t="s">
        <v>93</v>
      </c>
      <c r="P1" s="102" t="s">
        <v>6</v>
      </c>
      <c r="Q1" s="103"/>
      <c r="R1" s="82" t="s">
        <v>98</v>
      </c>
      <c r="S1" s="93" t="s">
        <v>93</v>
      </c>
      <c r="T1" s="98" t="s">
        <v>99</v>
      </c>
      <c r="U1" s="99"/>
      <c r="V1" s="82" t="s">
        <v>103</v>
      </c>
      <c r="W1" s="93" t="s">
        <v>93</v>
      </c>
      <c r="X1" s="98" t="s">
        <v>100</v>
      </c>
      <c r="Y1" s="99"/>
      <c r="Z1" s="82" t="s">
        <v>101</v>
      </c>
      <c r="AA1" s="93" t="s">
        <v>93</v>
      </c>
      <c r="AB1" s="102" t="s">
        <v>0</v>
      </c>
      <c r="AC1" s="103"/>
      <c r="AD1" s="82" t="s">
        <v>102</v>
      </c>
      <c r="AE1" s="77" t="s">
        <v>93</v>
      </c>
      <c r="AF1" s="102" t="s">
        <v>92</v>
      </c>
      <c r="AG1" s="111"/>
      <c r="AH1" s="103"/>
      <c r="AI1" s="82" t="s">
        <v>112</v>
      </c>
      <c r="AJ1" s="77" t="s">
        <v>93</v>
      </c>
      <c r="AK1" s="96" t="s">
        <v>111</v>
      </c>
      <c r="AL1" s="82" t="s">
        <v>113</v>
      </c>
      <c r="AM1" s="77" t="s">
        <v>93</v>
      </c>
      <c r="AN1" s="89" t="s">
        <v>116</v>
      </c>
      <c r="AO1" s="90"/>
      <c r="AP1" s="82" t="s">
        <v>118</v>
      </c>
      <c r="AQ1" s="77" t="s">
        <v>93</v>
      </c>
      <c r="AR1" s="89" t="s">
        <v>1</v>
      </c>
      <c r="AS1" s="90"/>
      <c r="AT1" s="82" t="s">
        <v>124</v>
      </c>
      <c r="AU1" s="77" t="s">
        <v>93</v>
      </c>
      <c r="AV1" s="89" t="s">
        <v>128</v>
      </c>
      <c r="AW1" s="90"/>
      <c r="AX1" s="82" t="s">
        <v>143</v>
      </c>
      <c r="AY1" s="77" t="s">
        <v>93</v>
      </c>
      <c r="AZ1" s="89" t="s">
        <v>3</v>
      </c>
      <c r="BA1" s="90"/>
      <c r="BB1" s="82" t="s">
        <v>142</v>
      </c>
      <c r="BC1" s="77" t="s">
        <v>93</v>
      </c>
      <c r="BD1" s="87" t="s">
        <v>4</v>
      </c>
      <c r="BE1" s="82" t="s">
        <v>145</v>
      </c>
      <c r="BF1" s="77" t="s">
        <v>93</v>
      </c>
      <c r="BG1" s="87" t="s">
        <v>5</v>
      </c>
      <c r="BH1" s="82" t="s">
        <v>149</v>
      </c>
      <c r="BI1" s="77" t="s">
        <v>93</v>
      </c>
      <c r="BJ1" s="87" t="s">
        <v>6</v>
      </c>
      <c r="BK1" s="82" t="s">
        <v>151</v>
      </c>
      <c r="BL1" s="77" t="s">
        <v>93</v>
      </c>
      <c r="BM1" s="89" t="s">
        <v>152</v>
      </c>
      <c r="BN1" s="90"/>
      <c r="BO1" s="82" t="s">
        <v>154</v>
      </c>
      <c r="BP1" s="77" t="s">
        <v>93</v>
      </c>
      <c r="BQ1" s="87" t="s">
        <v>157</v>
      </c>
      <c r="BR1" s="82" t="s">
        <v>158</v>
      </c>
      <c r="BS1" s="77" t="s">
        <v>93</v>
      </c>
      <c r="BT1" s="87" t="s">
        <v>0</v>
      </c>
      <c r="BU1" s="82" t="s">
        <v>161</v>
      </c>
      <c r="BV1" s="77" t="s">
        <v>93</v>
      </c>
      <c r="BW1" s="80" t="s">
        <v>92</v>
      </c>
      <c r="BX1" s="82" t="s">
        <v>162</v>
      </c>
      <c r="BY1" s="77" t="s">
        <v>93</v>
      </c>
      <c r="BZ1" s="113" t="s">
        <v>111</v>
      </c>
      <c r="CA1" s="90"/>
      <c r="CB1" s="82" t="s">
        <v>163</v>
      </c>
      <c r="CC1" s="77" t="s">
        <v>93</v>
      </c>
      <c r="CD1" s="80" t="s">
        <v>116</v>
      </c>
      <c r="CE1" s="82" t="s">
        <v>165</v>
      </c>
      <c r="CF1" s="77" t="s">
        <v>93</v>
      </c>
      <c r="CG1" s="80" t="s">
        <v>1</v>
      </c>
      <c r="CH1" s="85" t="s">
        <v>170</v>
      </c>
      <c r="CI1" s="82" t="s">
        <v>166</v>
      </c>
      <c r="CJ1" s="77" t="s">
        <v>93</v>
      </c>
      <c r="CK1" s="80" t="s">
        <v>2</v>
      </c>
      <c r="CL1" s="82" t="s">
        <v>172</v>
      </c>
      <c r="CM1" s="77" t="s">
        <v>93</v>
      </c>
      <c r="CN1" s="85" t="s">
        <v>173</v>
      </c>
      <c r="CO1" s="80" t="s">
        <v>3</v>
      </c>
      <c r="CP1" s="82" t="s">
        <v>174</v>
      </c>
      <c r="CQ1" s="77" t="s">
        <v>93</v>
      </c>
      <c r="CR1" s="80" t="s">
        <v>4</v>
      </c>
      <c r="CS1" s="82" t="s">
        <v>145</v>
      </c>
      <c r="CT1" s="77" t="s">
        <v>93</v>
      </c>
      <c r="CU1" s="80" t="s">
        <v>5</v>
      </c>
      <c r="CV1" s="82" t="s">
        <v>149</v>
      </c>
      <c r="CW1" s="77" t="s">
        <v>93</v>
      </c>
      <c r="CX1" s="80" t="s">
        <v>176</v>
      </c>
      <c r="CY1" s="82" t="s">
        <v>151</v>
      </c>
      <c r="CZ1" s="77" t="s">
        <v>93</v>
      </c>
      <c r="DA1" s="85" t="s">
        <v>178</v>
      </c>
      <c r="DB1" s="80" t="s">
        <v>179</v>
      </c>
      <c r="DC1" s="82" t="s">
        <v>180</v>
      </c>
      <c r="DD1" s="77" t="s">
        <v>93</v>
      </c>
      <c r="DE1" s="80" t="s">
        <v>182</v>
      </c>
      <c r="DF1" s="82" t="s">
        <v>158</v>
      </c>
      <c r="DG1" s="77" t="s">
        <v>93</v>
      </c>
      <c r="DH1" s="85" t="s">
        <v>184</v>
      </c>
      <c r="DI1" s="80" t="s">
        <v>0</v>
      </c>
      <c r="DJ1" s="82" t="s">
        <v>161</v>
      </c>
      <c r="DK1" s="77" t="s">
        <v>93</v>
      </c>
      <c r="DL1" s="85" t="s">
        <v>185</v>
      </c>
      <c r="DM1" s="80" t="s">
        <v>92</v>
      </c>
      <c r="DN1" s="82" t="s">
        <v>162</v>
      </c>
      <c r="DO1" s="77" t="s">
        <v>93</v>
      </c>
      <c r="DP1" s="80" t="s">
        <v>186</v>
      </c>
      <c r="DQ1" s="82" t="s">
        <v>187</v>
      </c>
      <c r="DR1" s="77" t="s">
        <v>93</v>
      </c>
      <c r="DS1" s="80" t="s">
        <v>116</v>
      </c>
      <c r="DT1" s="82" t="s">
        <v>165</v>
      </c>
      <c r="DU1" s="77" t="s">
        <v>93</v>
      </c>
      <c r="DV1" s="80" t="s">
        <v>1</v>
      </c>
      <c r="DW1" s="82" t="s">
        <v>166</v>
      </c>
      <c r="DX1" s="77" t="s">
        <v>93</v>
      </c>
      <c r="DY1" s="80" t="s">
        <v>128</v>
      </c>
      <c r="DZ1" s="82" t="s">
        <v>172</v>
      </c>
      <c r="EA1" s="77" t="s">
        <v>93</v>
      </c>
      <c r="EB1" s="85" t="s">
        <v>199</v>
      </c>
      <c r="EC1" s="80" t="s">
        <v>3</v>
      </c>
      <c r="ED1" s="82" t="s">
        <v>174</v>
      </c>
      <c r="EE1" s="77" t="s">
        <v>93</v>
      </c>
      <c r="EF1" s="80" t="s">
        <v>202</v>
      </c>
      <c r="EG1" s="82" t="s">
        <v>145</v>
      </c>
      <c r="EH1" s="77" t="s">
        <v>93</v>
      </c>
      <c r="EI1" s="85" t="s">
        <v>206</v>
      </c>
      <c r="EJ1" s="80" t="s">
        <v>5</v>
      </c>
      <c r="EK1" s="82" t="s">
        <v>149</v>
      </c>
      <c r="EL1" s="77" t="s">
        <v>93</v>
      </c>
      <c r="EM1" s="80" t="s">
        <v>6</v>
      </c>
      <c r="EN1" s="82" t="s">
        <v>151</v>
      </c>
      <c r="EO1" s="77" t="s">
        <v>93</v>
      </c>
      <c r="EP1" s="80" t="s">
        <v>152</v>
      </c>
      <c r="EQ1" s="82" t="s">
        <v>180</v>
      </c>
      <c r="ER1" s="77" t="s">
        <v>93</v>
      </c>
      <c r="ES1" s="80" t="s">
        <v>157</v>
      </c>
      <c r="ET1" s="82" t="s">
        <v>158</v>
      </c>
      <c r="EU1" s="77" t="s">
        <v>93</v>
      </c>
      <c r="EV1" s="80" t="s">
        <v>0</v>
      </c>
      <c r="EW1" s="82" t="s">
        <v>161</v>
      </c>
      <c r="EX1" s="77" t="s">
        <v>93</v>
      </c>
      <c r="EY1" s="85" t="s">
        <v>209</v>
      </c>
      <c r="EZ1" s="80" t="s">
        <v>92</v>
      </c>
      <c r="FA1" s="82" t="s">
        <v>162</v>
      </c>
      <c r="FB1" s="77" t="s">
        <v>93</v>
      </c>
    </row>
    <row r="2" spans="1:158" ht="12.75" customHeight="1">
      <c r="A2" s="106"/>
      <c r="B2" s="89"/>
      <c r="C2" s="109"/>
      <c r="D2" s="104"/>
      <c r="E2" s="105"/>
      <c r="F2" s="104"/>
      <c r="G2" s="105"/>
      <c r="H2" s="104"/>
      <c r="I2" s="105"/>
      <c r="J2" s="104"/>
      <c r="K2" s="105"/>
      <c r="L2" s="104"/>
      <c r="M2" s="105"/>
      <c r="N2" s="83"/>
      <c r="O2" s="78"/>
      <c r="P2" s="104"/>
      <c r="Q2" s="105"/>
      <c r="R2" s="83"/>
      <c r="S2" s="94"/>
      <c r="T2" s="100"/>
      <c r="U2" s="101"/>
      <c r="V2" s="83"/>
      <c r="W2" s="94"/>
      <c r="X2" s="100"/>
      <c r="Y2" s="101"/>
      <c r="Z2" s="83"/>
      <c r="AA2" s="94"/>
      <c r="AB2" s="104"/>
      <c r="AC2" s="105"/>
      <c r="AD2" s="83"/>
      <c r="AE2" s="78"/>
      <c r="AF2" s="104"/>
      <c r="AG2" s="112"/>
      <c r="AH2" s="105"/>
      <c r="AI2" s="83"/>
      <c r="AJ2" s="78"/>
      <c r="AK2" s="97"/>
      <c r="AL2" s="83"/>
      <c r="AM2" s="78"/>
      <c r="AN2" s="91"/>
      <c r="AO2" s="92"/>
      <c r="AP2" s="83"/>
      <c r="AQ2" s="78"/>
      <c r="AR2" s="91"/>
      <c r="AS2" s="92"/>
      <c r="AT2" s="83"/>
      <c r="AU2" s="78"/>
      <c r="AV2" s="91"/>
      <c r="AW2" s="92"/>
      <c r="AX2" s="83"/>
      <c r="AY2" s="78"/>
      <c r="AZ2" s="91"/>
      <c r="BA2" s="92"/>
      <c r="BB2" s="83"/>
      <c r="BC2" s="78"/>
      <c r="BD2" s="88"/>
      <c r="BE2" s="83"/>
      <c r="BF2" s="78"/>
      <c r="BG2" s="88"/>
      <c r="BH2" s="83"/>
      <c r="BI2" s="78"/>
      <c r="BJ2" s="88"/>
      <c r="BK2" s="83"/>
      <c r="BL2" s="78"/>
      <c r="BM2" s="91"/>
      <c r="BN2" s="92"/>
      <c r="BO2" s="83"/>
      <c r="BP2" s="78"/>
      <c r="BQ2" s="88"/>
      <c r="BR2" s="83"/>
      <c r="BS2" s="78"/>
      <c r="BT2" s="88"/>
      <c r="BU2" s="83"/>
      <c r="BV2" s="78"/>
      <c r="BW2" s="81"/>
      <c r="BX2" s="83"/>
      <c r="BY2" s="78"/>
      <c r="BZ2" s="91"/>
      <c r="CA2" s="92"/>
      <c r="CB2" s="83"/>
      <c r="CC2" s="78"/>
      <c r="CD2" s="81"/>
      <c r="CE2" s="83"/>
      <c r="CF2" s="78"/>
      <c r="CG2" s="81"/>
      <c r="CH2" s="86"/>
      <c r="CI2" s="83"/>
      <c r="CJ2" s="78"/>
      <c r="CK2" s="81"/>
      <c r="CL2" s="83"/>
      <c r="CM2" s="78"/>
      <c r="CN2" s="86"/>
      <c r="CO2" s="81"/>
      <c r="CP2" s="83"/>
      <c r="CQ2" s="78"/>
      <c r="CR2" s="81"/>
      <c r="CS2" s="83"/>
      <c r="CT2" s="78"/>
      <c r="CU2" s="81"/>
      <c r="CV2" s="83"/>
      <c r="CW2" s="78"/>
      <c r="CX2" s="81"/>
      <c r="CY2" s="83"/>
      <c r="CZ2" s="78"/>
      <c r="DA2" s="86"/>
      <c r="DB2" s="81"/>
      <c r="DC2" s="83"/>
      <c r="DD2" s="78"/>
      <c r="DE2" s="81"/>
      <c r="DF2" s="83"/>
      <c r="DG2" s="78"/>
      <c r="DH2" s="86"/>
      <c r="DI2" s="81"/>
      <c r="DJ2" s="83"/>
      <c r="DK2" s="78"/>
      <c r="DL2" s="86"/>
      <c r="DM2" s="81"/>
      <c r="DN2" s="83"/>
      <c r="DO2" s="78"/>
      <c r="DP2" s="81"/>
      <c r="DQ2" s="83"/>
      <c r="DR2" s="78"/>
      <c r="DS2" s="81"/>
      <c r="DT2" s="83"/>
      <c r="DU2" s="78"/>
      <c r="DV2" s="81"/>
      <c r="DW2" s="83"/>
      <c r="DX2" s="78"/>
      <c r="DY2" s="81"/>
      <c r="DZ2" s="83"/>
      <c r="EA2" s="78"/>
      <c r="EB2" s="86"/>
      <c r="EC2" s="81"/>
      <c r="ED2" s="83"/>
      <c r="EE2" s="78"/>
      <c r="EF2" s="81"/>
      <c r="EG2" s="83"/>
      <c r="EH2" s="78"/>
      <c r="EI2" s="86"/>
      <c r="EJ2" s="81"/>
      <c r="EK2" s="83"/>
      <c r="EL2" s="78"/>
      <c r="EM2" s="81"/>
      <c r="EN2" s="83"/>
      <c r="EO2" s="78"/>
      <c r="EP2" s="81"/>
      <c r="EQ2" s="83"/>
      <c r="ER2" s="78"/>
      <c r="ES2" s="81"/>
      <c r="ET2" s="83"/>
      <c r="EU2" s="78"/>
      <c r="EV2" s="81"/>
      <c r="EW2" s="83"/>
      <c r="EX2" s="78"/>
      <c r="EY2" s="86"/>
      <c r="EZ2" s="81"/>
      <c r="FA2" s="83"/>
      <c r="FB2" s="78"/>
    </row>
    <row r="3" spans="1:158" ht="12.75" customHeight="1">
      <c r="A3" s="107"/>
      <c r="B3" s="91"/>
      <c r="C3" s="110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84"/>
      <c r="O3" s="79"/>
      <c r="P3" s="2" t="s">
        <v>51</v>
      </c>
      <c r="Q3" s="27" t="s">
        <v>52</v>
      </c>
      <c r="R3" s="84"/>
      <c r="S3" s="95"/>
      <c r="T3" s="2" t="s">
        <v>51</v>
      </c>
      <c r="U3" s="27" t="s">
        <v>52</v>
      </c>
      <c r="V3" s="84"/>
      <c r="W3" s="95"/>
      <c r="X3" s="2" t="s">
        <v>51</v>
      </c>
      <c r="Y3" s="27" t="s">
        <v>52</v>
      </c>
      <c r="Z3" s="84"/>
      <c r="AA3" s="95"/>
      <c r="AB3" s="2" t="s">
        <v>51</v>
      </c>
      <c r="AC3" s="27" t="s">
        <v>52</v>
      </c>
      <c r="AD3" s="84"/>
      <c r="AE3" s="79"/>
      <c r="AF3" s="2" t="s">
        <v>51</v>
      </c>
      <c r="AG3" s="27" t="s">
        <v>107</v>
      </c>
      <c r="AH3" s="27" t="s">
        <v>108</v>
      </c>
      <c r="AI3" s="84"/>
      <c r="AJ3" s="79"/>
      <c r="AK3" s="27" t="s">
        <v>52</v>
      </c>
      <c r="AL3" s="84"/>
      <c r="AM3" s="79"/>
      <c r="AN3" s="27" t="s">
        <v>117</v>
      </c>
      <c r="AO3" s="27" t="s">
        <v>108</v>
      </c>
      <c r="AP3" s="84"/>
      <c r="AQ3" s="79"/>
      <c r="AR3" s="27" t="s">
        <v>125</v>
      </c>
      <c r="AS3" s="27" t="s">
        <v>108</v>
      </c>
      <c r="AT3" s="84"/>
      <c r="AU3" s="79"/>
      <c r="AV3" s="27" t="s">
        <v>117</v>
      </c>
      <c r="AW3" s="27" t="s">
        <v>108</v>
      </c>
      <c r="AX3" s="84"/>
      <c r="AY3" s="79"/>
      <c r="AZ3" s="27" t="s">
        <v>141</v>
      </c>
      <c r="BA3" s="27" t="s">
        <v>108</v>
      </c>
      <c r="BB3" s="84"/>
      <c r="BC3" s="79"/>
      <c r="BD3" s="27" t="s">
        <v>52</v>
      </c>
      <c r="BE3" s="84"/>
      <c r="BF3" s="79"/>
      <c r="BG3" s="27" t="s">
        <v>52</v>
      </c>
      <c r="BH3" s="84"/>
      <c r="BI3" s="79"/>
      <c r="BJ3" s="27" t="s">
        <v>52</v>
      </c>
      <c r="BK3" s="84"/>
      <c r="BL3" s="79"/>
      <c r="BM3" s="27" t="s">
        <v>153</v>
      </c>
      <c r="BN3" s="27" t="s">
        <v>108</v>
      </c>
      <c r="BO3" s="84"/>
      <c r="BP3" s="79"/>
      <c r="BQ3" s="27" t="s">
        <v>52</v>
      </c>
      <c r="BR3" s="84"/>
      <c r="BS3" s="79"/>
      <c r="BT3" s="27" t="s">
        <v>52</v>
      </c>
      <c r="BU3" s="84"/>
      <c r="BV3" s="79"/>
      <c r="BW3" s="27" t="s">
        <v>52</v>
      </c>
      <c r="BX3" s="84"/>
      <c r="BY3" s="79"/>
      <c r="BZ3" s="27" t="s">
        <v>107</v>
      </c>
      <c r="CA3" s="27" t="s">
        <v>108</v>
      </c>
      <c r="CB3" s="84"/>
      <c r="CC3" s="79"/>
      <c r="CD3" s="27" t="s">
        <v>52</v>
      </c>
      <c r="CE3" s="84"/>
      <c r="CF3" s="79"/>
      <c r="CG3" s="27" t="s">
        <v>52</v>
      </c>
      <c r="CH3" s="27" t="s">
        <v>52</v>
      </c>
      <c r="CI3" s="84"/>
      <c r="CJ3" s="79"/>
      <c r="CK3" s="27" t="s">
        <v>52</v>
      </c>
      <c r="CL3" s="84"/>
      <c r="CM3" s="79"/>
      <c r="CN3" s="27" t="s">
        <v>52</v>
      </c>
      <c r="CO3" s="27" t="s">
        <v>52</v>
      </c>
      <c r="CP3" s="84"/>
      <c r="CQ3" s="79"/>
      <c r="CR3" s="27" t="s">
        <v>52</v>
      </c>
      <c r="CS3" s="84"/>
      <c r="CT3" s="79"/>
      <c r="CU3" s="27" t="s">
        <v>52</v>
      </c>
      <c r="CV3" s="84"/>
      <c r="CW3" s="79"/>
      <c r="CX3" s="27" t="s">
        <v>52</v>
      </c>
      <c r="CY3" s="84"/>
      <c r="CZ3" s="79"/>
      <c r="DA3" s="27" t="s">
        <v>52</v>
      </c>
      <c r="DB3" s="27" t="s">
        <v>52</v>
      </c>
      <c r="DC3" s="84"/>
      <c r="DD3" s="79"/>
      <c r="DE3" s="27" t="s">
        <v>52</v>
      </c>
      <c r="DF3" s="84"/>
      <c r="DG3" s="79"/>
      <c r="DH3" s="27" t="s">
        <v>52</v>
      </c>
      <c r="DI3" s="27" t="s">
        <v>52</v>
      </c>
      <c r="DJ3" s="84"/>
      <c r="DK3" s="79"/>
      <c r="DL3" s="27" t="s">
        <v>52</v>
      </c>
      <c r="DM3" s="27" t="s">
        <v>52</v>
      </c>
      <c r="DN3" s="84"/>
      <c r="DO3" s="79"/>
      <c r="DP3" s="27" t="s">
        <v>52</v>
      </c>
      <c r="DQ3" s="84"/>
      <c r="DR3" s="79"/>
      <c r="DS3" s="27" t="s">
        <v>52</v>
      </c>
      <c r="DT3" s="84"/>
      <c r="DU3" s="79"/>
      <c r="DV3" s="27" t="s">
        <v>52</v>
      </c>
      <c r="DW3" s="84"/>
      <c r="DX3" s="79"/>
      <c r="DY3" s="27" t="s">
        <v>52</v>
      </c>
      <c r="DZ3" s="84"/>
      <c r="EA3" s="79"/>
      <c r="EB3" s="27" t="s">
        <v>52</v>
      </c>
      <c r="EC3" s="27" t="s">
        <v>52</v>
      </c>
      <c r="ED3" s="84"/>
      <c r="EE3" s="79"/>
      <c r="EF3" s="27" t="s">
        <v>52</v>
      </c>
      <c r="EG3" s="84"/>
      <c r="EH3" s="79"/>
      <c r="EI3" s="27" t="s">
        <v>52</v>
      </c>
      <c r="EJ3" s="27" t="s">
        <v>52</v>
      </c>
      <c r="EK3" s="84"/>
      <c r="EL3" s="79"/>
      <c r="EM3" s="27" t="s">
        <v>52</v>
      </c>
      <c r="EN3" s="84"/>
      <c r="EO3" s="79"/>
      <c r="EP3" s="27" t="s">
        <v>52</v>
      </c>
      <c r="EQ3" s="84"/>
      <c r="ER3" s="79"/>
      <c r="ES3" s="27" t="s">
        <v>52</v>
      </c>
      <c r="ET3" s="84"/>
      <c r="EU3" s="79"/>
      <c r="EV3" s="27" t="s">
        <v>52</v>
      </c>
      <c r="EW3" s="84"/>
      <c r="EX3" s="79"/>
      <c r="EY3" s="27" t="s">
        <v>52</v>
      </c>
      <c r="EZ3" s="27" t="s">
        <v>52</v>
      </c>
      <c r="FA3" s="84"/>
      <c r="FB3" s="79"/>
    </row>
    <row r="4" spans="1:158" ht="15">
      <c r="A4" s="25">
        <v>54</v>
      </c>
      <c r="B4" s="1">
        <v>35</v>
      </c>
      <c r="C4" s="17" t="s">
        <v>138</v>
      </c>
      <c r="D4" s="11" t="s">
        <v>58</v>
      </c>
      <c r="E4" s="13">
        <v>300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300</v>
      </c>
      <c r="O4" s="6">
        <v>30</v>
      </c>
      <c r="P4" s="11"/>
      <c r="Q4" s="12"/>
      <c r="R4" s="14">
        <f>SUM(Q4,M4,K4,I4,G4,E4)</f>
        <v>300</v>
      </c>
      <c r="S4" s="24">
        <v>32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SUM(AC4,Y4,U4,Q4,M4,K4)</f>
        <v>0</v>
      </c>
      <c r="AE4" s="6" t="s">
        <v>97</v>
      </c>
      <c r="AF4" s="11"/>
      <c r="AG4" s="12"/>
      <c r="AH4" s="12"/>
      <c r="AI4" s="4">
        <f>+AH4+AG4+AC4+Y4+U4+Q4+M4</f>
        <v>0</v>
      </c>
      <c r="AJ4" s="6" t="s">
        <v>97</v>
      </c>
      <c r="AK4" s="12"/>
      <c r="AL4" s="4">
        <f>+Q4+U4+Y4+AC4+AG4+AH4+AK4</f>
        <v>0</v>
      </c>
      <c r="AM4" s="30" t="s">
        <v>97</v>
      </c>
      <c r="AN4" s="31"/>
      <c r="AO4" s="31"/>
      <c r="AP4" s="4">
        <f>+U4+Y4+AC4+AG4+AH4+AK4+AN4+AO4</f>
        <v>0</v>
      </c>
      <c r="AQ4" s="6" t="s">
        <v>97</v>
      </c>
      <c r="AR4" s="31"/>
      <c r="AS4" s="31"/>
      <c r="AT4" s="4">
        <f>+Y4+AC4+AG4+AH4+AK4+AN4+AO4+AR4+AS4</f>
        <v>0</v>
      </c>
      <c r="AU4" s="6" t="s">
        <v>97</v>
      </c>
      <c r="AV4" s="31"/>
      <c r="AW4" s="31"/>
      <c r="AX4" s="4">
        <f>+AC4+AG4+AH4+AK4+AN4+AO4+AR4+AS4+AV4+AW4</f>
        <v>0</v>
      </c>
      <c r="AY4" s="6" t="s">
        <v>97</v>
      </c>
      <c r="AZ4" s="35">
        <v>200</v>
      </c>
      <c r="BA4" s="13">
        <v>400</v>
      </c>
      <c r="BB4" s="4">
        <f>+AG4+AH4+AK4+AN4+AO4+AR4+AS4+AV4+AW4+AZ4+BA4</f>
        <v>600</v>
      </c>
      <c r="BC4" s="30">
        <v>41</v>
      </c>
      <c r="BD4" s="32">
        <v>450</v>
      </c>
      <c r="BE4" s="4">
        <f>+AK4+AN4+AO4+AR4+AS4+AV4+AW4+AZ4+BA4+BD4</f>
        <v>1050</v>
      </c>
      <c r="BF4" s="30">
        <v>30</v>
      </c>
      <c r="BG4" s="13">
        <v>730</v>
      </c>
      <c r="BH4" s="4">
        <f>+AN4+AO4+AR4+AS4+AV4+AW4+AZ4+BA4+BD4+BG4</f>
        <v>1780</v>
      </c>
      <c r="BI4" s="30">
        <v>22</v>
      </c>
      <c r="BJ4" s="13">
        <v>600</v>
      </c>
      <c r="BK4" s="4">
        <f>+AR4+AS4+AV4+AW4+AZ4+BA4+BD4+BG4+BJ4</f>
        <v>2380</v>
      </c>
      <c r="BL4" s="30">
        <v>18</v>
      </c>
      <c r="BM4" s="35">
        <v>350</v>
      </c>
      <c r="BN4" s="13">
        <v>550</v>
      </c>
      <c r="BO4" s="4">
        <f>+AV4+AW4+AZ4+BA4+BD4+BG4+BJ4+BM4+BN4</f>
        <v>3280</v>
      </c>
      <c r="BP4" s="26">
        <v>11</v>
      </c>
      <c r="BQ4" s="28">
        <v>700</v>
      </c>
      <c r="BR4" s="4">
        <f>+AZ4+BA4+BD4+BG4+BJ4+BM4+BN4+BQ4</f>
        <v>3980</v>
      </c>
      <c r="BS4" s="26">
        <v>9</v>
      </c>
      <c r="BT4" s="28">
        <v>500</v>
      </c>
      <c r="BU4" s="4">
        <f>+BT4+BQ4+BN4+BM4+BJ4+BG4+BD4</f>
        <v>3880</v>
      </c>
      <c r="BV4" s="26">
        <v>5</v>
      </c>
      <c r="BW4" s="28">
        <v>500</v>
      </c>
      <c r="BX4" s="4">
        <f>+BT4+BQ4+BN4+BM4+BJ4+BG4+BW4</f>
        <v>3930</v>
      </c>
      <c r="BY4" s="26">
        <v>6</v>
      </c>
      <c r="BZ4" s="35">
        <v>700</v>
      </c>
      <c r="CA4" s="13">
        <v>400</v>
      </c>
      <c r="CB4" s="4">
        <f>+BJ4+BM4+BN4+BQ4+BT4+BW4+BZ4+CA4</f>
        <v>4300</v>
      </c>
      <c r="CC4" s="26">
        <v>10</v>
      </c>
      <c r="CD4" s="34">
        <v>600</v>
      </c>
      <c r="CE4" s="4">
        <f>+CD4+CA4+BZ4+BW4+BT4+BQ4+BN4+BM4</f>
        <v>4300</v>
      </c>
      <c r="CF4" s="26">
        <v>13</v>
      </c>
      <c r="CG4" s="13">
        <v>1000</v>
      </c>
      <c r="CH4" s="31"/>
      <c r="CI4" s="4">
        <f>+CG4+CD4+CA4+BZ4+BT4+BQ4+BW4+CH4</f>
        <v>4400</v>
      </c>
      <c r="CJ4" s="26">
        <v>10</v>
      </c>
      <c r="CK4" s="28">
        <v>670</v>
      </c>
      <c r="CL4" s="4">
        <f>+CH4+CG4+CD4+CA4+BZ4+BW4+BT4+CK4</f>
        <v>4370</v>
      </c>
      <c r="CM4" s="26">
        <v>10</v>
      </c>
      <c r="CN4" s="35">
        <v>625</v>
      </c>
      <c r="CO4" s="32">
        <v>650</v>
      </c>
      <c r="CP4" s="4">
        <f>+CO4+CN4+CK4+CH4+CG4+CD4+CA4+BZ4+BW4</f>
        <v>5145</v>
      </c>
      <c r="CQ4" s="26">
        <v>8</v>
      </c>
      <c r="CR4" s="50">
        <v>1000</v>
      </c>
      <c r="CS4" s="4">
        <f>+CR4+CO4+CN4+CK4+CH4+CG4+CD4+CA4+BZ4</f>
        <v>5645</v>
      </c>
      <c r="CT4" s="26">
        <v>6</v>
      </c>
      <c r="CU4" s="55"/>
      <c r="CV4" s="4">
        <f>+CU4+CR4+CO4+CN4+CK4+CH4+CG4+CD4</f>
        <v>4545</v>
      </c>
      <c r="CW4" s="26">
        <v>7</v>
      </c>
      <c r="CX4" s="13">
        <v>740</v>
      </c>
      <c r="CY4" s="4">
        <f>+CX4+CU4+CR4+CO4+CN4+CK4+CH4+CG4</f>
        <v>4685</v>
      </c>
      <c r="CZ4" s="26">
        <v>8</v>
      </c>
      <c r="DA4" s="35">
        <v>350</v>
      </c>
      <c r="DB4" s="32">
        <v>730</v>
      </c>
      <c r="DC4" s="4">
        <f>+DB4+DA4+CX4+CU4+CR4+CO4+CN4+CK4</f>
        <v>4765</v>
      </c>
      <c r="DD4" s="26">
        <v>8</v>
      </c>
      <c r="DE4" s="13">
        <v>700</v>
      </c>
      <c r="DF4" s="4">
        <f>+DE4+DB4+DA4+CX4+CU4+CR4+CO4+CN4</f>
        <v>4795</v>
      </c>
      <c r="DG4" s="26">
        <v>7</v>
      </c>
      <c r="DH4" s="35">
        <v>1000</v>
      </c>
      <c r="DI4" s="32">
        <v>560</v>
      </c>
      <c r="DJ4" s="4">
        <f>+DI4+DH4+DE4+DB4+DA4+CX4+CU4+CR4</f>
        <v>5080</v>
      </c>
      <c r="DK4" s="26">
        <v>6</v>
      </c>
      <c r="DL4" s="35">
        <v>1000</v>
      </c>
      <c r="DM4" s="32">
        <v>650</v>
      </c>
      <c r="DN4" s="4">
        <f>+DM4+DL4+DI4+DH4+DE4+DB4+DA4+CX4+CU4</f>
        <v>5730</v>
      </c>
      <c r="DO4" s="26">
        <v>6</v>
      </c>
      <c r="DP4" s="32">
        <v>680</v>
      </c>
      <c r="DQ4" s="4">
        <f>+DP4+DM4+DL4+DI4+DH4+DE4+DB4+DA4+CX4</f>
        <v>6410</v>
      </c>
      <c r="DR4" s="26">
        <v>5</v>
      </c>
      <c r="DS4" s="31"/>
      <c r="DT4" s="4">
        <f>+DS4+DP4+DM4+DL4+DI4+DH4+DE4+DB4+DA4</f>
        <v>5670</v>
      </c>
      <c r="DU4" s="26">
        <v>6</v>
      </c>
      <c r="DV4" s="31"/>
      <c r="DW4" s="4">
        <f>+DV4+DS4+DP4+DM4+DL4+DI4+DH4+DE4</f>
        <v>4590</v>
      </c>
      <c r="DX4" s="26">
        <v>6</v>
      </c>
      <c r="DY4" s="13">
        <v>800</v>
      </c>
      <c r="DZ4" s="4">
        <f>+DY4+DV4+DS4+DP4+DM4+DL4+DI4+DH4</f>
        <v>4690</v>
      </c>
      <c r="EA4" s="26">
        <v>5</v>
      </c>
      <c r="EB4" s="55">
        <v>2500</v>
      </c>
      <c r="EC4" s="13">
        <v>1150</v>
      </c>
      <c r="ED4" s="4">
        <f>+EC4+EB4+DY4+DV4+DS4+DP4+DM4+DL4</f>
        <v>6780</v>
      </c>
      <c r="EE4" s="26">
        <v>4</v>
      </c>
      <c r="EF4" s="13">
        <v>1450</v>
      </c>
      <c r="EG4" s="4">
        <f>+EF4+EC4+EB4+DY4+DV4+DS4+DP4</f>
        <v>6580</v>
      </c>
      <c r="EH4" s="26">
        <v>4</v>
      </c>
      <c r="EI4" s="33">
        <v>1000</v>
      </c>
      <c r="EJ4" s="13">
        <v>630</v>
      </c>
      <c r="EK4" s="4">
        <f>+EJ4+EI4+EF4+EC4+EB4+DY4+DV4+DS4</f>
        <v>7530</v>
      </c>
      <c r="EL4" s="26">
        <v>2</v>
      </c>
      <c r="EM4" s="13">
        <v>670</v>
      </c>
      <c r="EN4" s="4">
        <f>+EM4+EJ4+EI4+EF4+EC4+EB4+DY4+DV4</f>
        <v>8200</v>
      </c>
      <c r="EO4" s="26">
        <v>2</v>
      </c>
      <c r="EP4" s="13">
        <v>730</v>
      </c>
      <c r="EQ4" s="4">
        <f>EP4+EM4+EJ4+EI4+EF4+EC4+EB4+DY4</f>
        <v>8930</v>
      </c>
      <c r="ER4" s="26">
        <v>1</v>
      </c>
      <c r="ES4" s="71">
        <v>800</v>
      </c>
      <c r="ET4" s="4">
        <f>EP4+EM4+EJ4+EI4+EF4+EC4+EB4+ES4</f>
        <v>8930</v>
      </c>
      <c r="EU4" s="26">
        <v>1</v>
      </c>
      <c r="EV4" s="71">
        <v>800</v>
      </c>
      <c r="EW4" s="4">
        <f>EV4+ES4+EP4+EM4+EJ4+EI4+EF4</f>
        <v>6080</v>
      </c>
      <c r="EX4" s="26">
        <v>1</v>
      </c>
      <c r="EY4" s="76">
        <v>2000</v>
      </c>
      <c r="EZ4" s="71">
        <v>1150</v>
      </c>
      <c r="FA4" s="4">
        <f>EZ4+EY4+EV4+ES4+EP4+EM4+EJ4+EI4</f>
        <v>7780</v>
      </c>
      <c r="FB4" s="26">
        <v>1</v>
      </c>
    </row>
    <row r="5" spans="1:158" ht="15">
      <c r="A5" s="25">
        <v>54</v>
      </c>
      <c r="B5" s="1">
        <v>35</v>
      </c>
      <c r="C5" s="17" t="s">
        <v>109</v>
      </c>
      <c r="D5" s="11" t="s">
        <v>63</v>
      </c>
      <c r="E5" s="12"/>
      <c r="F5" s="12"/>
      <c r="G5" s="12"/>
      <c r="H5" s="11"/>
      <c r="I5" s="12"/>
      <c r="J5" s="11"/>
      <c r="K5" s="12"/>
      <c r="L5" s="11"/>
      <c r="M5" s="12"/>
      <c r="N5" s="6">
        <f>SUM(M5,K5,I5,G5,E5)</f>
        <v>0</v>
      </c>
      <c r="O5" s="6" t="s">
        <v>97</v>
      </c>
      <c r="P5" s="11"/>
      <c r="Q5" s="12"/>
      <c r="R5" s="14">
        <f>SUM(Q5,M5,K5,I5,G5,E5)</f>
        <v>0</v>
      </c>
      <c r="S5" s="24" t="s">
        <v>97</v>
      </c>
      <c r="T5" s="11"/>
      <c r="U5" s="12"/>
      <c r="V5" s="15">
        <f>SUM(U5,Q5,M5,K5,I5,G5)</f>
        <v>0</v>
      </c>
      <c r="W5" s="20" t="s">
        <v>97</v>
      </c>
      <c r="X5" s="11"/>
      <c r="Y5" s="12"/>
      <c r="Z5" s="16">
        <f>SUM(Y5,U5,Q5,M5,K5,I5)</f>
        <v>0</v>
      </c>
      <c r="AA5" s="22" t="s">
        <v>97</v>
      </c>
      <c r="AB5" s="11"/>
      <c r="AC5" s="12"/>
      <c r="AD5" s="4">
        <f>MAX(AC5,Y5,U5,Q5,M5,K5)</f>
        <v>0</v>
      </c>
      <c r="AE5" s="6" t="s">
        <v>97</v>
      </c>
      <c r="AF5" s="11"/>
      <c r="AG5" s="12"/>
      <c r="AH5" s="13">
        <v>500</v>
      </c>
      <c r="AI5" s="4">
        <f>+AH5+AG5+AC5+Y5+U5+Q5+M5</f>
        <v>500</v>
      </c>
      <c r="AJ5" s="6">
        <v>35</v>
      </c>
      <c r="AK5" s="13">
        <v>900</v>
      </c>
      <c r="AL5" s="4">
        <f>+Q5+U5+Y5+AC5+AG5+AH5+AK5</f>
        <v>1400</v>
      </c>
      <c r="AM5" s="30">
        <v>23</v>
      </c>
      <c r="AN5" s="31"/>
      <c r="AO5" s="32">
        <v>590</v>
      </c>
      <c r="AP5" s="4">
        <f>+U5+Y5+AC5+AG5+AH5+AK5+AN5+AO5</f>
        <v>1990</v>
      </c>
      <c r="AQ5" s="30">
        <v>21</v>
      </c>
      <c r="AR5" s="28">
        <v>350</v>
      </c>
      <c r="AS5" s="32">
        <v>1450</v>
      </c>
      <c r="AT5" s="4">
        <f>+Y5+AC5+AG5+AH5+AK5+AN5+AO5+AR5+AS5</f>
        <v>3790</v>
      </c>
      <c r="AU5" s="26">
        <v>13</v>
      </c>
      <c r="AV5" s="32">
        <v>800</v>
      </c>
      <c r="AW5" s="32">
        <v>1000</v>
      </c>
      <c r="AX5" s="4">
        <f>+AC5+AG5+AH5+AK5+AN5+AO5+AR5+AS5+AV5+AW5</f>
        <v>5590</v>
      </c>
      <c r="AY5" s="26">
        <v>7</v>
      </c>
      <c r="AZ5" s="35">
        <v>625</v>
      </c>
      <c r="BA5" s="33">
        <v>740</v>
      </c>
      <c r="BB5" s="4">
        <f>+AG5+AH5+AK5+AN5+AO5+AR5+AS5+AV5+AW5+AZ5+BA5</f>
        <v>6955</v>
      </c>
      <c r="BC5" s="26">
        <v>6</v>
      </c>
      <c r="BD5" s="13">
        <v>1200</v>
      </c>
      <c r="BE5" s="4">
        <f>+AK5+AN5+AO5+AR5+AS5+AV5+AW5+AZ5+BA5+BD5</f>
        <v>7655</v>
      </c>
      <c r="BF5" s="26">
        <v>1</v>
      </c>
      <c r="BG5" s="31"/>
      <c r="BH5" s="4">
        <f>+AN5+AO5+AR5+AS5+AV5+AW5+AZ5+BA5+BD5+BG5</f>
        <v>6755</v>
      </c>
      <c r="BI5" s="26">
        <v>1</v>
      </c>
      <c r="BJ5" s="13">
        <v>1100</v>
      </c>
      <c r="BK5" s="4">
        <f>+AR5+AS5+AV5+AW5+AZ5+BA5+BD5+BG5+BJ5</f>
        <v>7265</v>
      </c>
      <c r="BL5" s="26">
        <v>1</v>
      </c>
      <c r="BM5" s="35">
        <v>625</v>
      </c>
      <c r="BN5" s="36">
        <v>1000</v>
      </c>
      <c r="BO5" s="4">
        <f>+AV5+AW5+AZ5+BA5+BD5+BG5+BJ5+BM5+BN5</f>
        <v>7090</v>
      </c>
      <c r="BP5" s="26">
        <v>2</v>
      </c>
      <c r="BQ5" s="28">
        <v>900</v>
      </c>
      <c r="BR5" s="4">
        <f>+AZ5+BA5+BD5+BG5+BJ5+BM5+BN5+BQ5</f>
        <v>6190</v>
      </c>
      <c r="BS5" s="26">
        <v>3</v>
      </c>
      <c r="BT5" s="28">
        <v>750</v>
      </c>
      <c r="BU5" s="4">
        <f>+BT5+BQ5+BN5+BM5+BJ5+BG5+BD5</f>
        <v>5575</v>
      </c>
      <c r="BV5" s="26">
        <v>3</v>
      </c>
      <c r="BW5" s="28">
        <v>640</v>
      </c>
      <c r="BX5" s="4">
        <f>+BT5+BQ5+BN5+BM5+BJ5+BG5+BW5</f>
        <v>5015</v>
      </c>
      <c r="BY5" s="26">
        <v>4</v>
      </c>
      <c r="BZ5" s="35">
        <v>700</v>
      </c>
      <c r="CA5" s="49">
        <v>630</v>
      </c>
      <c r="CB5" s="4">
        <f>+BJ5+BM5+BN5+BQ5+BT5+BW5+BZ5+CA5</f>
        <v>6345</v>
      </c>
      <c r="CC5" s="26">
        <v>5</v>
      </c>
      <c r="CD5" s="31"/>
      <c r="CE5" s="4">
        <f>+CD5+CA5+BZ5+BW5+BT5+BQ5+BN5+BM5</f>
        <v>5245</v>
      </c>
      <c r="CF5" s="26">
        <v>6</v>
      </c>
      <c r="CG5" s="31"/>
      <c r="CH5" s="35">
        <v>550</v>
      </c>
      <c r="CI5" s="4">
        <f>+CG5+CD5+CA5+BZ5+BT5+BQ5+BW5+CH5</f>
        <v>4170</v>
      </c>
      <c r="CJ5" s="26">
        <v>11</v>
      </c>
      <c r="CK5" s="28">
        <v>900</v>
      </c>
      <c r="CL5" s="4">
        <f>+CH5+CG5+CD5+CA5+BZ5+BW5+BT5+CK5</f>
        <v>4170</v>
      </c>
      <c r="CM5" s="26">
        <v>11</v>
      </c>
      <c r="CN5" s="35">
        <v>350</v>
      </c>
      <c r="CO5" s="32">
        <v>900</v>
      </c>
      <c r="CP5" s="4">
        <f>+CO5+CN5+CK5+CH5+CG5+CD5+CA5+BZ5+BW5</f>
        <v>4670</v>
      </c>
      <c r="CQ5" s="26">
        <v>12</v>
      </c>
      <c r="CR5" s="50">
        <v>1200</v>
      </c>
      <c r="CS5" s="4">
        <f>+CR5+CO5+CN5+CK5+CH5+CG5+CD5+CA5+BZ5</f>
        <v>5230</v>
      </c>
      <c r="CT5" s="26">
        <v>9</v>
      </c>
      <c r="CU5" s="55"/>
      <c r="CV5" s="4">
        <f>+CU5+CR5+CO5+CN5+CK5+CH5+CG5+CD5</f>
        <v>3900</v>
      </c>
      <c r="CW5" s="26">
        <v>9</v>
      </c>
      <c r="CX5" s="13">
        <v>1000</v>
      </c>
      <c r="CY5" s="4">
        <f>+CX5+CU5+CR5+CO5+CN5+CK5+CH5+CG5</f>
        <v>4900</v>
      </c>
      <c r="CZ5" s="26">
        <v>6</v>
      </c>
      <c r="DA5" s="35">
        <v>625</v>
      </c>
      <c r="DB5" s="31"/>
      <c r="DC5" s="4">
        <f>+DB5+DA5+CX5+CU5+CR5+CO5+CN5+CK5</f>
        <v>4975</v>
      </c>
      <c r="DD5" s="26">
        <v>7</v>
      </c>
      <c r="DE5" s="13">
        <v>900</v>
      </c>
      <c r="DF5" s="4">
        <f>+DE5+DB5+DA5+CX5+CU5+CR5+CO5+CN5</f>
        <v>4975</v>
      </c>
      <c r="DG5" s="26">
        <v>6</v>
      </c>
      <c r="DH5" s="35">
        <v>1250</v>
      </c>
      <c r="DI5" s="32">
        <v>900</v>
      </c>
      <c r="DJ5" s="4">
        <f>+DI5+DH5+DE5+DB5+DA5+CX5+CU5+CR5</f>
        <v>5875</v>
      </c>
      <c r="DK5" s="26">
        <v>3</v>
      </c>
      <c r="DL5" s="67">
        <v>2000</v>
      </c>
      <c r="DM5" s="32">
        <v>1450</v>
      </c>
      <c r="DN5" s="4">
        <f>+DM5+DL5+DI5+DH5+DE5+DB5+DA5+CX5+CU5</f>
        <v>8125</v>
      </c>
      <c r="DO5" s="26">
        <v>2</v>
      </c>
      <c r="DP5" s="32">
        <v>1450</v>
      </c>
      <c r="DQ5" s="4">
        <f>+DP5+DM5+DL5+DI5+DH5+DE5+DB5+DA5+CX5</f>
        <v>9575</v>
      </c>
      <c r="DR5" s="26">
        <v>1</v>
      </c>
      <c r="DS5" s="34">
        <v>1200</v>
      </c>
      <c r="DT5" s="4">
        <f>+DS5+DP5+DM5+DL5+DI5+DH5+DE5+DB5+DA5</f>
        <v>9775</v>
      </c>
      <c r="DU5" s="26">
        <v>1</v>
      </c>
      <c r="DV5" s="13">
        <v>1000</v>
      </c>
      <c r="DW5" s="4">
        <f>+DV5+DS5+DP5+DM5+DL5+DI5+DH5+DE5</f>
        <v>10150</v>
      </c>
      <c r="DX5" s="26">
        <v>1</v>
      </c>
      <c r="DY5" s="13">
        <v>1150</v>
      </c>
      <c r="DZ5" s="4">
        <f>+DY5+DV5+DS5+DP5+DM5+DL5+DI5+DH5</f>
        <v>10400</v>
      </c>
      <c r="EA5" s="26">
        <v>1</v>
      </c>
      <c r="EB5" s="33">
        <v>1250</v>
      </c>
      <c r="EC5" s="13">
        <v>1200</v>
      </c>
      <c r="ED5" s="4">
        <f>+EC5+EB5+DY5+DV5+DS5+DP5+DM5+DL5</f>
        <v>10700</v>
      </c>
      <c r="EE5" s="26">
        <v>1</v>
      </c>
      <c r="EF5" s="13">
        <v>1000</v>
      </c>
      <c r="EG5" s="4">
        <f>+EF5+EC5+EB5+DY5+DV5+DS5+DP5</f>
        <v>8250</v>
      </c>
      <c r="EH5" s="26">
        <v>1</v>
      </c>
      <c r="EI5" s="31"/>
      <c r="EJ5" s="31"/>
      <c r="EK5" s="4">
        <f>+EJ5+EI5+EF5+EC5+EB5+DY5+DV5+DS5</f>
        <v>6800</v>
      </c>
      <c r="EL5" s="26">
        <v>4</v>
      </c>
      <c r="EM5" s="13">
        <v>1300</v>
      </c>
      <c r="EN5" s="4">
        <f>+EM5+EJ5+EI5+EF5+EC5+EB5+DY5+DV5</f>
        <v>6900</v>
      </c>
      <c r="EO5" s="26">
        <v>4</v>
      </c>
      <c r="EP5" s="13">
        <v>1450</v>
      </c>
      <c r="EQ5" s="4">
        <f>EP5+EM5+EJ5+EI5+EF5+EC5+EB5+DY5</f>
        <v>7350</v>
      </c>
      <c r="ER5" s="26">
        <v>3</v>
      </c>
      <c r="ES5" s="71">
        <v>1200</v>
      </c>
      <c r="ET5" s="4">
        <f>EP5+EM5+EJ5+EI5+EF5+EC5+EB5+ES5</f>
        <v>7400</v>
      </c>
      <c r="EU5" s="26">
        <v>3</v>
      </c>
      <c r="EV5" s="72"/>
      <c r="EW5" s="4">
        <f>EV5+ES5+EP5+EM5+EJ5+EI5+EF5</f>
        <v>4950</v>
      </c>
      <c r="EX5" s="26">
        <v>4</v>
      </c>
      <c r="EY5" s="73">
        <v>1000</v>
      </c>
      <c r="EZ5" s="71">
        <v>1000</v>
      </c>
      <c r="FA5" s="4">
        <f>EZ5+EY5+EV5+ES5+EP5+EM5+EJ5+EI5</f>
        <v>5950</v>
      </c>
      <c r="FB5" s="26">
        <v>2</v>
      </c>
    </row>
    <row r="6" spans="1:158" ht="15">
      <c r="A6" s="25">
        <v>21</v>
      </c>
      <c r="B6" s="1">
        <v>60</v>
      </c>
      <c r="C6" s="17" t="s">
        <v>159</v>
      </c>
      <c r="D6" s="11" t="s">
        <v>58</v>
      </c>
      <c r="E6" s="13">
        <v>300</v>
      </c>
      <c r="F6" s="11"/>
      <c r="G6" s="12"/>
      <c r="H6" s="11"/>
      <c r="I6" s="12"/>
      <c r="J6" s="11"/>
      <c r="K6" s="12"/>
      <c r="L6" s="11"/>
      <c r="M6" s="12"/>
      <c r="N6" s="6">
        <f>SUM(M6,K6,I6,G6,E6)</f>
        <v>300</v>
      </c>
      <c r="O6" s="6">
        <v>30</v>
      </c>
      <c r="P6" s="11"/>
      <c r="Q6" s="12"/>
      <c r="R6" s="14">
        <f>SUM(Q6,M6,K6,I6,G6,E6)</f>
        <v>300</v>
      </c>
      <c r="S6" s="24">
        <v>32</v>
      </c>
      <c r="T6" s="11"/>
      <c r="U6" s="12"/>
      <c r="V6" s="15">
        <f>SUM(U6,Q6,M6,K6,I6,G6)</f>
        <v>0</v>
      </c>
      <c r="W6" s="20" t="s">
        <v>97</v>
      </c>
      <c r="X6" s="11"/>
      <c r="Y6" s="12"/>
      <c r="Z6" s="16">
        <f>SUM(Y6,U6,Q6,M6,K6,I6)</f>
        <v>0</v>
      </c>
      <c r="AA6" s="22" t="s">
        <v>97</v>
      </c>
      <c r="AB6" s="11"/>
      <c r="AC6" s="12"/>
      <c r="AD6" s="4">
        <f>SUM(AC6,Y6,U6,Q6,M6,K6)</f>
        <v>0</v>
      </c>
      <c r="AE6" s="6" t="s">
        <v>97</v>
      </c>
      <c r="AF6" s="11"/>
      <c r="AG6" s="12"/>
      <c r="AH6" s="12"/>
      <c r="AI6" s="4">
        <f>+AH6+AG6+AC6+Y6+U6+Q6+M6</f>
        <v>0</v>
      </c>
      <c r="AJ6" s="6" t="s">
        <v>97</v>
      </c>
      <c r="AK6" s="12"/>
      <c r="AL6" s="4">
        <f>+Q6+U6+Y6+AC6+AG6+AH6+AK6</f>
        <v>0</v>
      </c>
      <c r="AM6" s="30" t="s">
        <v>97</v>
      </c>
      <c r="AN6" s="31"/>
      <c r="AO6" s="31"/>
      <c r="AP6" s="4">
        <f>+U6+Y6+AC6+AG6+AH6+AK6+AN6+AO6</f>
        <v>0</v>
      </c>
      <c r="AQ6" s="6" t="s">
        <v>97</v>
      </c>
      <c r="AR6" s="31"/>
      <c r="AS6" s="31"/>
      <c r="AT6" s="4">
        <f>+Y6+AC6+AG6+AH6+AK6+AN6+AO6+AR6+AS6</f>
        <v>0</v>
      </c>
      <c r="AU6" s="6" t="s">
        <v>97</v>
      </c>
      <c r="AV6" s="31"/>
      <c r="AW6" s="31"/>
      <c r="AX6" s="4">
        <f>+AC6+AG6+AH6+AK6+AN6+AO6+AR6+AS6+AV6+AW6</f>
        <v>0</v>
      </c>
      <c r="AY6" s="6" t="s">
        <v>97</v>
      </c>
      <c r="AZ6" s="31"/>
      <c r="BA6" s="31"/>
      <c r="BB6" s="4">
        <f>+AG6+AH6+AK6+AN6+AO6+AR6+AS6+AV6+AW6+AZ6+BA6</f>
        <v>0</v>
      </c>
      <c r="BC6" s="6" t="s">
        <v>97</v>
      </c>
      <c r="BD6" s="31"/>
      <c r="BE6" s="4">
        <f>+AK6+AN6+AO6+AR6+AS6+AV6+AW6+AZ6+BA6+BD6</f>
        <v>0</v>
      </c>
      <c r="BF6" s="30" t="s">
        <v>97</v>
      </c>
      <c r="BG6" s="31"/>
      <c r="BH6" s="4">
        <f>+AN6+AO6+AR6+AS6+AV6+AW6+AZ6+BA6+BD6+BG6</f>
        <v>0</v>
      </c>
      <c r="BI6" s="30" t="s">
        <v>97</v>
      </c>
      <c r="BJ6" s="31"/>
      <c r="BK6" s="4">
        <f>+AR6+AS6+AV6+AW6+AZ6+BA6+BD6+BG6+BJ6</f>
        <v>0</v>
      </c>
      <c r="BL6" s="30" t="s">
        <v>97</v>
      </c>
      <c r="BM6" s="31"/>
      <c r="BN6" s="31"/>
      <c r="BO6" s="4">
        <f>+AV6+AW6+AZ6+BA6+BD6+BG6+BJ6+BM6+BN6</f>
        <v>0</v>
      </c>
      <c r="BP6" s="30" t="s">
        <v>97</v>
      </c>
      <c r="BQ6" s="34">
        <v>600</v>
      </c>
      <c r="BR6" s="4">
        <f>+AZ6+BA6+BD6+BG6+BJ6+BM6+BN6+BQ6</f>
        <v>600</v>
      </c>
      <c r="BS6" s="30">
        <v>33</v>
      </c>
      <c r="BT6" s="28">
        <v>1000</v>
      </c>
      <c r="BU6" s="4">
        <f>+BT6+BQ6+BN6+BM6+BJ6+BG6+BD6</f>
        <v>1600</v>
      </c>
      <c r="BV6" s="30">
        <v>22</v>
      </c>
      <c r="BW6" s="28">
        <v>670</v>
      </c>
      <c r="BX6" s="4">
        <f>+BT6+BQ6+BN6+BM6+BJ6+BG6+BW6</f>
        <v>2270</v>
      </c>
      <c r="BY6" s="30">
        <v>20</v>
      </c>
      <c r="BZ6" s="35">
        <v>400</v>
      </c>
      <c r="CA6" s="28">
        <v>800</v>
      </c>
      <c r="CB6" s="4">
        <f>+BJ6+BM6+BN6+BQ6+BT6+BW6+BZ6+CA6</f>
        <v>3470</v>
      </c>
      <c r="CC6" s="26">
        <v>15</v>
      </c>
      <c r="CD6" s="34">
        <v>830</v>
      </c>
      <c r="CE6" s="4">
        <f>+CD6+CA6+BZ6+BW6+BT6+BQ6+BN6+BM6</f>
        <v>4300</v>
      </c>
      <c r="CF6" s="26">
        <v>12</v>
      </c>
      <c r="CG6" s="13">
        <v>500</v>
      </c>
      <c r="CH6" s="31"/>
      <c r="CI6" s="4">
        <f>+CG6+CD6+CA6+BZ6+BT6+BQ6+BW6+CH6</f>
        <v>4800</v>
      </c>
      <c r="CJ6" s="26">
        <v>7</v>
      </c>
      <c r="CK6" s="28">
        <v>800</v>
      </c>
      <c r="CL6" s="4">
        <f>+CH6+CG6+CD6+CA6+BZ6+BW6+BT6+CK6</f>
        <v>5000</v>
      </c>
      <c r="CM6" s="26">
        <v>7</v>
      </c>
      <c r="CN6" s="35">
        <v>350</v>
      </c>
      <c r="CO6" s="32">
        <v>450</v>
      </c>
      <c r="CP6" s="4">
        <f>+CO6+CN6+CK6+CH6+CG6+CD6+CA6+BZ6+BW6</f>
        <v>4800</v>
      </c>
      <c r="CQ6" s="26">
        <v>10</v>
      </c>
      <c r="CR6" s="50">
        <v>740</v>
      </c>
      <c r="CS6" s="4">
        <f>+CR6+CO6+CN6+CK6+CH6+CG6+CD6+CA6+BZ6</f>
        <v>4870</v>
      </c>
      <c r="CT6" s="26">
        <v>10</v>
      </c>
      <c r="CU6" s="31">
        <v>1000</v>
      </c>
      <c r="CV6" s="4">
        <f>+CU6+CR6+CO6+CN6+CK6+CH6+CG6+CD6</f>
        <v>4670</v>
      </c>
      <c r="CW6" s="26">
        <v>6</v>
      </c>
      <c r="CX6" s="55"/>
      <c r="CY6" s="4">
        <f>+CX6+CU6+CR6+CO6+CN6+CK6+CH6+CG6</f>
        <v>3840</v>
      </c>
      <c r="CZ6" s="26">
        <v>10</v>
      </c>
      <c r="DA6" s="35">
        <v>350</v>
      </c>
      <c r="DB6" s="34">
        <v>660</v>
      </c>
      <c r="DC6" s="4">
        <f>+DB6+DA6+CX6+CU6+CR6+CO6+CN6+CK6</f>
        <v>4350</v>
      </c>
      <c r="DD6" s="26">
        <v>9</v>
      </c>
      <c r="DE6" s="13">
        <v>740</v>
      </c>
      <c r="DF6" s="4">
        <f>+DE6+DB6+DA6+CX6+CU6+CR6+CO6+CN6</f>
        <v>4290</v>
      </c>
      <c r="DG6" s="26">
        <v>8</v>
      </c>
      <c r="DH6" s="35">
        <v>625</v>
      </c>
      <c r="DI6" s="32">
        <v>1100</v>
      </c>
      <c r="DJ6" s="4">
        <f>+DI6+DH6+DE6+DB6+DA6+CX6+CU6+CR6</f>
        <v>5215</v>
      </c>
      <c r="DK6" s="26">
        <v>5</v>
      </c>
      <c r="DL6" s="35">
        <v>500</v>
      </c>
      <c r="DM6" s="32">
        <v>800</v>
      </c>
      <c r="DN6" s="4">
        <f>+DM6+DL6+DI6+DH6+DE6+DB6+DA6+CX6+CU6</f>
        <v>5775</v>
      </c>
      <c r="DO6" s="26">
        <v>5</v>
      </c>
      <c r="DP6" s="34">
        <v>1100</v>
      </c>
      <c r="DQ6" s="4">
        <f>+DP6+DM6+DL6+DI6+DH6+DE6+DB6+DA6+CX6</f>
        <v>5875</v>
      </c>
      <c r="DR6" s="26">
        <v>6</v>
      </c>
      <c r="DS6" s="13">
        <v>1000</v>
      </c>
      <c r="DT6" s="4">
        <f>+DS6+DP6+DM6+DL6+DI6+DH6+DE6+DB6+DA6</f>
        <v>6875</v>
      </c>
      <c r="DU6" s="26">
        <v>3</v>
      </c>
      <c r="DV6" s="13">
        <v>730</v>
      </c>
      <c r="DW6" s="4">
        <f>+DV6+DS6+DP6+DM6+DL6+DI6+DH6+DE6</f>
        <v>6595</v>
      </c>
      <c r="DX6" s="26">
        <v>2</v>
      </c>
      <c r="DY6" s="13">
        <v>1000</v>
      </c>
      <c r="DZ6" s="4">
        <f>+DY6+DV6+DS6+DP6+DM6+DL6+DI6+DH6</f>
        <v>6855</v>
      </c>
      <c r="EA6" s="26">
        <v>2</v>
      </c>
      <c r="EB6" s="55">
        <v>2500</v>
      </c>
      <c r="EC6" s="13">
        <v>730</v>
      </c>
      <c r="ED6" s="4">
        <f>+EC6+EB6+DY6+DV6+DS6+DP6+DM6+DL6</f>
        <v>8360</v>
      </c>
      <c r="EE6" s="26">
        <v>2</v>
      </c>
      <c r="EF6" s="13">
        <v>550</v>
      </c>
      <c r="EG6" s="4">
        <f>+EF6+EC6+EB6+DY6+DV6+DS6+DP6</f>
        <v>7610</v>
      </c>
      <c r="EH6" s="26">
        <v>2</v>
      </c>
      <c r="EI6" s="55">
        <v>1250</v>
      </c>
      <c r="EJ6" s="13">
        <v>680</v>
      </c>
      <c r="EK6" s="4">
        <f>+EJ6+EI6+EF6+EC6+EB6+DY6+DV6+DS6</f>
        <v>8440</v>
      </c>
      <c r="EL6" s="26">
        <v>1</v>
      </c>
      <c r="EM6" s="13">
        <v>900</v>
      </c>
      <c r="EN6" s="4">
        <f>+EM6+EJ6+EI6+EF6+EC6+EB6+DY6+DV6</f>
        <v>8340</v>
      </c>
      <c r="EO6" s="26">
        <v>1</v>
      </c>
      <c r="EP6" s="13">
        <v>1000</v>
      </c>
      <c r="EQ6" s="4">
        <f>EP6+EM6+EJ6+EI6+EF6+EC6+EB6+DY6</f>
        <v>8610</v>
      </c>
      <c r="ER6" s="26">
        <v>2</v>
      </c>
      <c r="ES6" s="72"/>
      <c r="ET6" s="4">
        <f>EP6+EM6+EJ6+EI6+EF6+EC6+EB6+ES6</f>
        <v>7610</v>
      </c>
      <c r="EU6" s="26">
        <v>2</v>
      </c>
      <c r="EV6" s="72"/>
      <c r="EW6" s="4">
        <f>EV6+ES6+EP6+EM6+EJ6+EI6+EF6</f>
        <v>4380</v>
      </c>
      <c r="EX6" s="26">
        <v>5</v>
      </c>
      <c r="EY6" s="73">
        <v>2000</v>
      </c>
      <c r="EZ6" s="72"/>
      <c r="FA6" s="4">
        <f>EZ6+EY6+EV6+ES6+EP6+EM6+EJ6+EI6</f>
        <v>5830</v>
      </c>
      <c r="FB6" s="26">
        <v>3</v>
      </c>
    </row>
    <row r="7" spans="1:158" ht="15">
      <c r="A7" s="25">
        <v>59</v>
      </c>
      <c r="B7" s="1">
        <v>27</v>
      </c>
      <c r="C7" s="17" t="s">
        <v>29</v>
      </c>
      <c r="D7" s="11"/>
      <c r="E7" s="12"/>
      <c r="F7" s="11" t="s">
        <v>66</v>
      </c>
      <c r="G7" s="13">
        <v>700</v>
      </c>
      <c r="H7" s="11" t="s">
        <v>73</v>
      </c>
      <c r="I7" s="13">
        <v>560</v>
      </c>
      <c r="J7" s="11" t="s">
        <v>72</v>
      </c>
      <c r="K7" s="13">
        <v>650</v>
      </c>
      <c r="L7" s="11" t="s">
        <v>53</v>
      </c>
      <c r="M7" s="13">
        <v>1000</v>
      </c>
      <c r="N7" s="6">
        <f>SUM(M7,K7,I7,G7,E7)</f>
        <v>2910</v>
      </c>
      <c r="O7" s="26">
        <v>6</v>
      </c>
      <c r="P7" s="11" t="s">
        <v>76</v>
      </c>
      <c r="Q7" s="13">
        <v>900</v>
      </c>
      <c r="R7" s="14">
        <f>SUM(Q7,M7,K7,I7,G7,E7)</f>
        <v>3810</v>
      </c>
      <c r="S7" s="23">
        <v>4</v>
      </c>
      <c r="T7" s="11" t="s">
        <v>71</v>
      </c>
      <c r="U7" s="13">
        <v>800</v>
      </c>
      <c r="V7" s="15">
        <f>SUM(U7,Q7,M7,K7,I7,G7)</f>
        <v>4610</v>
      </c>
      <c r="W7" s="19">
        <v>3</v>
      </c>
      <c r="X7" s="11" t="s">
        <v>53</v>
      </c>
      <c r="Y7" s="13">
        <v>1000</v>
      </c>
      <c r="Z7" s="16">
        <f>SUM(Y7,U7,Q7,M7,K7,I7)</f>
        <v>4910</v>
      </c>
      <c r="AA7" s="21">
        <v>3</v>
      </c>
      <c r="AB7" s="11"/>
      <c r="AC7" s="13">
        <v>740</v>
      </c>
      <c r="AD7" s="4">
        <f>SUM(AC7,Y7,U7,Q7,M7,K7)</f>
        <v>5090</v>
      </c>
      <c r="AE7" s="26">
        <v>3</v>
      </c>
      <c r="AF7" s="11"/>
      <c r="AG7" s="28">
        <v>2000</v>
      </c>
      <c r="AH7" s="13">
        <v>710</v>
      </c>
      <c r="AI7" s="4">
        <f>+AH7+AG7+AC7+Y7+U7+Q7+M7</f>
        <v>7150</v>
      </c>
      <c r="AJ7" s="26">
        <v>2</v>
      </c>
      <c r="AK7" s="13">
        <v>750</v>
      </c>
      <c r="AL7" s="4">
        <f>+Q7+U7+Y7+AC7+AG7+AH7+AK7</f>
        <v>6900</v>
      </c>
      <c r="AM7" s="26">
        <v>3</v>
      </c>
      <c r="AN7" s="31"/>
      <c r="AO7" s="32">
        <v>670</v>
      </c>
      <c r="AP7" s="4">
        <f>+U7+Y7+AC7+AG7+AH7+AK7+AN7+AO7</f>
        <v>6670</v>
      </c>
      <c r="AQ7" s="26">
        <v>3</v>
      </c>
      <c r="AR7" s="31"/>
      <c r="AS7" s="32">
        <v>500</v>
      </c>
      <c r="AT7" s="4">
        <f>+Y7+AC7+AG7+AH7+AK7+AN7+AO7+AR7+AS7</f>
        <v>6370</v>
      </c>
      <c r="AU7" s="26">
        <v>5</v>
      </c>
      <c r="AV7" s="31"/>
      <c r="AW7" s="32">
        <v>1450</v>
      </c>
      <c r="AX7" s="4">
        <f>+AC7+AG7+AH7+AK7+AN7+AO7+AR7+AS7+AV7+AW7</f>
        <v>6820</v>
      </c>
      <c r="AY7" s="26">
        <v>3</v>
      </c>
      <c r="AZ7" s="31"/>
      <c r="BA7" s="34">
        <f>670+350</f>
        <v>1020</v>
      </c>
      <c r="BB7" s="4">
        <f>+AG7+AH7+AK7+AN7+AO7+AR7+AS7+AV7+AW7+AZ7+BA7</f>
        <v>7100</v>
      </c>
      <c r="BC7" s="26">
        <v>3</v>
      </c>
      <c r="BD7" s="13">
        <v>1000</v>
      </c>
      <c r="BE7" s="4">
        <f>+AK7+AN7+AO7+AR7+AS7+AV7+AW7+AZ7+BA7+BD7</f>
        <v>5390</v>
      </c>
      <c r="BF7" s="26">
        <v>6</v>
      </c>
      <c r="BG7" s="13">
        <v>900</v>
      </c>
      <c r="BH7" s="4">
        <f>+AN7+AO7+AR7+AS7+AV7+AW7+AZ7+BA7+BD7+BG7</f>
        <v>5540</v>
      </c>
      <c r="BI7" s="26">
        <v>4</v>
      </c>
      <c r="BJ7" s="13">
        <v>710</v>
      </c>
      <c r="BK7" s="4">
        <f>+AR7+AS7+AV7+AW7+AZ7+BA7+BD7+BG7+BJ7</f>
        <v>5580</v>
      </c>
      <c r="BL7" s="26">
        <v>6</v>
      </c>
      <c r="BM7" s="35">
        <v>1000</v>
      </c>
      <c r="BN7" s="33">
        <v>900</v>
      </c>
      <c r="BO7" s="4">
        <f>+AV7+AW7+AZ7+BA7+BD7+BG7+BJ7+BM7+BN7</f>
        <v>6980</v>
      </c>
      <c r="BP7" s="26">
        <v>3</v>
      </c>
      <c r="BQ7" s="28">
        <v>1450</v>
      </c>
      <c r="BR7" s="4">
        <f>+AZ7+BA7+BD7+BG7+BJ7+BM7+BN7+BQ7</f>
        <v>6980</v>
      </c>
      <c r="BS7" s="26">
        <v>2</v>
      </c>
      <c r="BT7" s="28">
        <v>670</v>
      </c>
      <c r="BU7" s="4">
        <f>+BT7+BQ7+BN7+BM7+BJ7+BG7+BD7</f>
        <v>6630</v>
      </c>
      <c r="BV7" s="26">
        <v>2</v>
      </c>
      <c r="BW7" s="28">
        <v>800</v>
      </c>
      <c r="BX7" s="4">
        <f>+BT7+BQ7+BN7+BM7+BJ7+BG7+BW7</f>
        <v>6430</v>
      </c>
      <c r="BY7" s="26">
        <v>1</v>
      </c>
      <c r="BZ7" s="35">
        <v>700</v>
      </c>
      <c r="CA7" s="28">
        <v>670</v>
      </c>
      <c r="CB7" s="4">
        <f>+BJ7+BM7+BN7+BQ7+BT7+BW7+BZ7+CA7</f>
        <v>6900</v>
      </c>
      <c r="CC7" s="26">
        <v>4</v>
      </c>
      <c r="CD7" s="32">
        <v>560</v>
      </c>
      <c r="CE7" s="4">
        <f>+CD7+CA7+BZ7+BW7+BT7+BQ7+BN7+BM7</f>
        <v>6750</v>
      </c>
      <c r="CF7" s="26">
        <v>4</v>
      </c>
      <c r="CG7" s="31"/>
      <c r="CH7" s="35">
        <v>675</v>
      </c>
      <c r="CI7" s="4">
        <f>+CG7+CD7+CA7+BZ7+BT7+BQ7+BW7+CH7</f>
        <v>5525</v>
      </c>
      <c r="CJ7" s="26">
        <v>5</v>
      </c>
      <c r="CK7" s="28">
        <v>1150</v>
      </c>
      <c r="CL7" s="4">
        <f>+CH7+CG7+CD7+CA7+BZ7+BW7+BT7+CK7</f>
        <v>5225</v>
      </c>
      <c r="CM7" s="26">
        <v>6</v>
      </c>
      <c r="CN7" s="31"/>
      <c r="CO7" s="32">
        <v>1000</v>
      </c>
      <c r="CP7" s="4">
        <f>+CO7+CN7+CK7+CH7+CG7+CD7+CA7+BZ7+BW7</f>
        <v>5555</v>
      </c>
      <c r="CQ7" s="26">
        <v>7</v>
      </c>
      <c r="CR7" s="50">
        <v>800</v>
      </c>
      <c r="CS7" s="4">
        <f>+CR7+CO7+CN7+CK7+CH7+CG7+CD7+CA7+BZ7</f>
        <v>5555</v>
      </c>
      <c r="CT7" s="26">
        <v>7</v>
      </c>
      <c r="CU7" s="31">
        <v>630</v>
      </c>
      <c r="CV7" s="4">
        <f>+CU7+CR7+CO7+CN7+CK7+CH7+CG7+CD7</f>
        <v>4815</v>
      </c>
      <c r="CW7" s="26">
        <v>4</v>
      </c>
      <c r="CX7" s="13">
        <v>1200</v>
      </c>
      <c r="CY7" s="4">
        <f>+CX7+CU7+CR7+CO7+CN7+CK7+CH7+CG7</f>
        <v>5455</v>
      </c>
      <c r="CZ7" s="26">
        <v>3</v>
      </c>
      <c r="DA7" s="31"/>
      <c r="DB7" s="32">
        <v>630</v>
      </c>
      <c r="DC7" s="4">
        <f>+DB7+DA7+CX7+CU7+CR7+CO7+CN7+CK7</f>
        <v>5410</v>
      </c>
      <c r="DD7" s="26">
        <v>4</v>
      </c>
      <c r="DE7" s="13">
        <v>1000</v>
      </c>
      <c r="DF7" s="4">
        <f>+DE7+DB7+DA7+CX7+CU7+CR7+CO7+CN7</f>
        <v>5260</v>
      </c>
      <c r="DG7" s="26">
        <v>4</v>
      </c>
      <c r="DH7" s="31"/>
      <c r="DI7" s="32">
        <v>680</v>
      </c>
      <c r="DJ7" s="4">
        <f>+DI7+DH7+DE7+DB7+DA7+CX7+CU7+CR7</f>
        <v>4940</v>
      </c>
      <c r="DK7" s="26">
        <v>7</v>
      </c>
      <c r="DL7" s="31"/>
      <c r="DM7" s="32">
        <v>1000</v>
      </c>
      <c r="DN7" s="4">
        <f>+DM7+DL7+DI7+DH7+DE7+DB7+DA7+CX7+CU7</f>
        <v>5140</v>
      </c>
      <c r="DO7" s="26">
        <v>7</v>
      </c>
      <c r="DP7" s="32">
        <v>900</v>
      </c>
      <c r="DQ7" s="4">
        <f>+DP7+DM7+DL7+DI7+DH7+DE7+DB7+DA7+CX7</f>
        <v>5410</v>
      </c>
      <c r="DR7" s="26">
        <v>7</v>
      </c>
      <c r="DS7" s="13">
        <v>1150</v>
      </c>
      <c r="DT7" s="4">
        <f>+DS7+DP7+DM7+DL7+DI7+DH7+DE7+DB7+DA7</f>
        <v>5360</v>
      </c>
      <c r="DU7" s="26">
        <v>7</v>
      </c>
      <c r="DV7" s="13">
        <v>1100</v>
      </c>
      <c r="DW7" s="4">
        <f>+DV7+DS7+DP7+DM7+DL7+DI7+DH7+DE7</f>
        <v>5830</v>
      </c>
      <c r="DX7" s="26">
        <v>4</v>
      </c>
      <c r="DY7" s="13">
        <v>650</v>
      </c>
      <c r="DZ7" s="4">
        <f>+DY7+DV7+DS7+DP7+DM7+DL7+DI7+DH7</f>
        <v>5480</v>
      </c>
      <c r="EA7" s="26">
        <v>3</v>
      </c>
      <c r="EB7" s="33">
        <v>1250</v>
      </c>
      <c r="EC7" s="13">
        <v>800</v>
      </c>
      <c r="ED7" s="4">
        <f>+EC7+EB7+DY7+DV7+DS7+DP7+DM7+DL7</f>
        <v>6850</v>
      </c>
      <c r="EE7" s="26">
        <v>3</v>
      </c>
      <c r="EF7" s="13">
        <v>900</v>
      </c>
      <c r="EG7" s="4">
        <f>+EF7+EC7+EB7+DY7+DV7+DS7+DP7</f>
        <v>6750</v>
      </c>
      <c r="EH7" s="26">
        <v>3</v>
      </c>
      <c r="EI7" s="31"/>
      <c r="EJ7" s="13">
        <v>800</v>
      </c>
      <c r="EK7" s="4">
        <f>+EJ7+EI7+EF7+EC7+EB7+DY7+DV7+DS7</f>
        <v>6650</v>
      </c>
      <c r="EL7" s="26">
        <v>5</v>
      </c>
      <c r="EM7" s="13">
        <v>710</v>
      </c>
      <c r="EN7" s="4">
        <f>+EM7+EJ7+EI7+EF7+EC7+EB7+DY7+DV7</f>
        <v>6210</v>
      </c>
      <c r="EO7" s="26">
        <v>7</v>
      </c>
      <c r="EP7" s="13">
        <v>900</v>
      </c>
      <c r="EQ7" s="4">
        <f>EP7+EM7+EJ7+EI7+EF7+EC7+EB7+DY7</f>
        <v>6010</v>
      </c>
      <c r="ER7" s="26">
        <v>6</v>
      </c>
      <c r="ES7" s="71">
        <v>1150</v>
      </c>
      <c r="ET7" s="4">
        <f>EP7+EM7+EJ7+EI7+EF7+EC7+EB7+ES7</f>
        <v>6510</v>
      </c>
      <c r="EU7" s="26">
        <v>4</v>
      </c>
      <c r="EV7" s="71">
        <v>1300</v>
      </c>
      <c r="EW7" s="4">
        <f>EV7+ES7+EP7+EM7+EJ7+EI7+EF7</f>
        <v>5760</v>
      </c>
      <c r="EX7" s="26">
        <v>2</v>
      </c>
      <c r="EY7" s="72"/>
      <c r="EZ7" s="71">
        <v>900</v>
      </c>
      <c r="FA7" s="4">
        <f>EZ7+EY7+EV7+ES7+EP7+EM7+EJ7+EI7</f>
        <v>5760</v>
      </c>
      <c r="FB7" s="26">
        <v>4</v>
      </c>
    </row>
    <row r="8" spans="1:158" ht="15">
      <c r="A8" s="25">
        <v>4</v>
      </c>
      <c r="B8" s="1">
        <v>5</v>
      </c>
      <c r="C8" s="17" t="s">
        <v>146</v>
      </c>
      <c r="D8" s="11" t="s">
        <v>54</v>
      </c>
      <c r="E8" s="13">
        <v>500</v>
      </c>
      <c r="F8" s="11"/>
      <c r="G8" s="12"/>
      <c r="H8" s="11"/>
      <c r="I8" s="12"/>
      <c r="J8" s="11"/>
      <c r="K8" s="12"/>
      <c r="L8" s="11"/>
      <c r="M8" s="12"/>
      <c r="N8" s="6">
        <f>SUM(M8,K8,I8,G8,E8)</f>
        <v>500</v>
      </c>
      <c r="O8" s="6">
        <v>25</v>
      </c>
      <c r="P8" s="11"/>
      <c r="Q8" s="12"/>
      <c r="R8" s="14">
        <f>SUM(Q8,M8,K8,I8,G8,E8)</f>
        <v>500</v>
      </c>
      <c r="S8" s="24">
        <v>26</v>
      </c>
      <c r="T8" s="11"/>
      <c r="U8" s="12"/>
      <c r="V8" s="15">
        <f>SUM(U8,Q8,M8,K8,I8,G8)</f>
        <v>0</v>
      </c>
      <c r="W8" s="20" t="s">
        <v>97</v>
      </c>
      <c r="X8" s="11"/>
      <c r="Y8" s="12"/>
      <c r="Z8" s="16">
        <f>SUM(Y8,U8,Q8,M8,K8,I8)</f>
        <v>0</v>
      </c>
      <c r="AA8" s="22" t="s">
        <v>97</v>
      </c>
      <c r="AB8" s="11"/>
      <c r="AC8" s="12"/>
      <c r="AD8" s="4">
        <f>SUM(AC8,Y8,U8,Q8,M8,K8)</f>
        <v>0</v>
      </c>
      <c r="AE8" s="6" t="s">
        <v>97</v>
      </c>
      <c r="AF8" s="11"/>
      <c r="AG8" s="12"/>
      <c r="AH8" s="12"/>
      <c r="AI8" s="4">
        <f>+AH8+AG8+AC8+Y8+U8+Q8+M8</f>
        <v>0</v>
      </c>
      <c r="AJ8" s="6" t="s">
        <v>97</v>
      </c>
      <c r="AK8" s="12"/>
      <c r="AL8" s="4">
        <f>+Q8+U8+Y8+AC8+AG8+AH8+AK8</f>
        <v>0</v>
      </c>
      <c r="AM8" s="30" t="s">
        <v>97</v>
      </c>
      <c r="AN8" s="31"/>
      <c r="AO8" s="31"/>
      <c r="AP8" s="4">
        <f>+U8+Y8+AC8+AG8+AH8+AK8+AN8+AO8</f>
        <v>0</v>
      </c>
      <c r="AQ8" s="6" t="s">
        <v>97</v>
      </c>
      <c r="AR8" s="31"/>
      <c r="AS8" s="31"/>
      <c r="AT8" s="4">
        <f>+Y8+AC8+AG8+AH8+AK8+AN8+AO8+AR8+AS8</f>
        <v>0</v>
      </c>
      <c r="AU8" s="6" t="s">
        <v>97</v>
      </c>
      <c r="AV8" s="31"/>
      <c r="AW8" s="31"/>
      <c r="AX8" s="4">
        <f>+AC8+AG8+AH8+AK8+AN8+AO8+AR8+AS8+AV8+AW8</f>
        <v>0</v>
      </c>
      <c r="AY8" s="6" t="s">
        <v>97</v>
      </c>
      <c r="AZ8" s="31"/>
      <c r="BA8" s="31"/>
      <c r="BB8" s="4">
        <f>+AG8+AH8+AK8+AN8+AO8+AR8+AS8+AV8+AW8+AZ8+BA8</f>
        <v>0</v>
      </c>
      <c r="BC8" s="6" t="s">
        <v>97</v>
      </c>
      <c r="BD8" s="32">
        <v>400</v>
      </c>
      <c r="BE8" s="4">
        <f>+AK8+AN8+AO8+AR8+AS8+AV8+AW8+AZ8+BA8+BD8</f>
        <v>400</v>
      </c>
      <c r="BF8" s="30">
        <v>44</v>
      </c>
      <c r="BG8" s="31"/>
      <c r="BH8" s="4">
        <f>+AN8+AO8+AR8+AS8+AV8+AW8+AZ8+BA8+BD8+BG8</f>
        <v>400</v>
      </c>
      <c r="BI8" s="30">
        <v>44</v>
      </c>
      <c r="BJ8" s="34">
        <f>450+100+200</f>
        <v>750</v>
      </c>
      <c r="BK8" s="4">
        <f>+AR8+AS8+AV8+AW8+AZ8+BA8+BD8+BG8+BJ8</f>
        <v>1150</v>
      </c>
      <c r="BL8" s="30">
        <v>31</v>
      </c>
      <c r="BM8" s="35">
        <v>625</v>
      </c>
      <c r="BN8" s="13">
        <v>500</v>
      </c>
      <c r="BO8" s="4">
        <f>+AV8+AW8+AZ8+BA8+BD8+BG8+BJ8+BM8+BN8</f>
        <v>2275</v>
      </c>
      <c r="BP8" s="30">
        <v>19</v>
      </c>
      <c r="BQ8" s="28">
        <v>450</v>
      </c>
      <c r="BR8" s="4">
        <f>+AZ8+BA8+BD8+BG8+BJ8+BM8+BN8+BQ8</f>
        <v>2725</v>
      </c>
      <c r="BS8" s="26">
        <v>13</v>
      </c>
      <c r="BT8" s="31"/>
      <c r="BU8" s="4">
        <f>+BT8+BQ8+BN8+BM8+BJ8+BG8+BD8</f>
        <v>2725</v>
      </c>
      <c r="BV8" s="26">
        <v>12</v>
      </c>
      <c r="BW8" s="34">
        <v>350</v>
      </c>
      <c r="BX8" s="4">
        <f>+BT8+BQ8+BN8+BM8+BJ8+BG8+BW8</f>
        <v>2675</v>
      </c>
      <c r="BY8" s="26">
        <v>11</v>
      </c>
      <c r="BZ8" s="35">
        <v>700</v>
      </c>
      <c r="CA8" s="28">
        <v>750</v>
      </c>
      <c r="CB8" s="4">
        <f>+BJ8+BM8+BN8+BQ8+BT8+BW8+BZ8+CA8</f>
        <v>4125</v>
      </c>
      <c r="CC8" s="26">
        <v>12</v>
      </c>
      <c r="CD8" s="32">
        <v>1000</v>
      </c>
      <c r="CE8" s="4">
        <f>+CD8+CA8+BZ8+BW8+BT8+BQ8+BN8+BM8</f>
        <v>4375</v>
      </c>
      <c r="CF8" s="26">
        <v>11</v>
      </c>
      <c r="CG8" s="13">
        <v>800</v>
      </c>
      <c r="CH8" s="35">
        <v>500</v>
      </c>
      <c r="CI8" s="4">
        <f>+CG8+CD8+CA8+BZ8+BT8+BQ8+BW8+CH8</f>
        <v>4550</v>
      </c>
      <c r="CJ8" s="26">
        <v>9</v>
      </c>
      <c r="CK8" s="28">
        <v>600</v>
      </c>
      <c r="CL8" s="4">
        <f>+CH8+CG8+CD8+CA8+BZ8+BW8+BT8+CK8</f>
        <v>4700</v>
      </c>
      <c r="CM8" s="26">
        <v>8</v>
      </c>
      <c r="CN8" s="35">
        <v>200</v>
      </c>
      <c r="CO8" s="32">
        <v>700</v>
      </c>
      <c r="CP8" s="4">
        <f>+CO8+CN8+CK8+CH8+CG8+CD8+CA8+BZ8+BW8</f>
        <v>5600</v>
      </c>
      <c r="CQ8" s="26">
        <v>6</v>
      </c>
      <c r="CR8" s="34">
        <v>1250</v>
      </c>
      <c r="CS8" s="4">
        <f>+CR8+CO8+CN8+CK8+CH8+CG8+CD8+CA8+BZ8</f>
        <v>6500</v>
      </c>
      <c r="CT8" s="26">
        <v>4</v>
      </c>
      <c r="CU8" s="31">
        <v>1200</v>
      </c>
      <c r="CV8" s="4">
        <f>+CU8+CR8+CO8+CN8+CK8+CH8+CG8+CD8</f>
        <v>6250</v>
      </c>
      <c r="CW8" s="26">
        <v>2</v>
      </c>
      <c r="CX8" s="13">
        <v>700</v>
      </c>
      <c r="CY8" s="4">
        <f>+CX8+CU8+CR8+CO8+CN8+CK8+CH8+CG8</f>
        <v>5950</v>
      </c>
      <c r="CZ8" s="26">
        <v>2</v>
      </c>
      <c r="DA8" s="35">
        <v>625</v>
      </c>
      <c r="DB8" s="32">
        <v>1300</v>
      </c>
      <c r="DC8" s="4">
        <f>+DB8+DA8+CX8+CU8+CR8+CO8+CN8+CK8</f>
        <v>6575</v>
      </c>
      <c r="DD8" s="26">
        <v>1</v>
      </c>
      <c r="DE8" s="34">
        <v>900</v>
      </c>
      <c r="DF8" s="4">
        <f>+DE8+DB8+DA8+CX8+CU8+CR8+CO8+CN8</f>
        <v>6875</v>
      </c>
      <c r="DG8" s="26">
        <v>2</v>
      </c>
      <c r="DH8" s="35">
        <v>350</v>
      </c>
      <c r="DI8" s="34">
        <v>1250</v>
      </c>
      <c r="DJ8" s="4">
        <f>+DI8+DH8+DE8+DB8+DA8+CX8+CU8+CR8</f>
        <v>7575</v>
      </c>
      <c r="DK8" s="26">
        <v>1</v>
      </c>
      <c r="DL8" s="35">
        <v>1000</v>
      </c>
      <c r="DM8" s="34">
        <v>830</v>
      </c>
      <c r="DN8" s="4">
        <f>+DM8+DL8+DI8+DH8+DE8+DB8+DA8+CX8+CU8</f>
        <v>8155</v>
      </c>
      <c r="DO8" s="26">
        <v>1</v>
      </c>
      <c r="DP8" s="32">
        <v>730</v>
      </c>
      <c r="DQ8" s="4">
        <f>+DP8+DM8+DL8+DI8+DH8+DE8+DB8+DA8+CX8</f>
        <v>7685</v>
      </c>
      <c r="DR8" s="26">
        <v>2</v>
      </c>
      <c r="DS8" s="31"/>
      <c r="DT8" s="4">
        <f>+DS8+DP8+DM8+DL8+DI8+DH8+DE8+DB8+DA8</f>
        <v>6985</v>
      </c>
      <c r="DU8" s="26">
        <v>2</v>
      </c>
      <c r="DV8" s="34">
        <v>1000</v>
      </c>
      <c r="DW8" s="4">
        <f>+DV8+DS8+DP8+DM8+DL8+DI8+DH8+DE8</f>
        <v>6060</v>
      </c>
      <c r="DX8" s="26">
        <v>3</v>
      </c>
      <c r="DY8" s="31"/>
      <c r="DZ8" s="4">
        <f>+DY8+DV8+DS8+DP8+DM8+DL8+DI8+DH8</f>
        <v>5160</v>
      </c>
      <c r="EA8" s="26">
        <v>4</v>
      </c>
      <c r="EB8" s="33">
        <v>1250</v>
      </c>
      <c r="EC8" s="34">
        <v>1100</v>
      </c>
      <c r="ED8" s="4">
        <f>+EC8+EB8+DY8+DV8+DS8+DP8+DM8+DL8</f>
        <v>5910</v>
      </c>
      <c r="EE8" s="26">
        <v>6</v>
      </c>
      <c r="EF8" s="31">
        <v>700</v>
      </c>
      <c r="EG8" s="4">
        <f>+EF8+EC8+EB8+DY8+DV8+DS8+DP8</f>
        <v>4780</v>
      </c>
      <c r="EH8" s="26">
        <v>6</v>
      </c>
      <c r="EI8" s="33">
        <v>625</v>
      </c>
      <c r="EJ8" s="34">
        <v>1550</v>
      </c>
      <c r="EK8" s="4">
        <f>+EJ8+EI8+EF8+EC8+EB8+DY8+DV8+DS8</f>
        <v>6225</v>
      </c>
      <c r="EL8" s="26">
        <v>6</v>
      </c>
      <c r="EM8" s="31"/>
      <c r="EN8" s="4">
        <f>+EM8+EJ8+EI8+EF8+EC8+EB8+DY8+DV8</f>
        <v>6225</v>
      </c>
      <c r="EO8" s="26">
        <v>6</v>
      </c>
      <c r="EP8" s="71">
        <v>500</v>
      </c>
      <c r="EQ8" s="4">
        <f>EP8+EM8+EJ8+EI8+EF8+EC8+EB8+DY8</f>
        <v>5725</v>
      </c>
      <c r="ER8" s="26">
        <v>7</v>
      </c>
      <c r="ES8" s="73">
        <v>700</v>
      </c>
      <c r="ET8" s="4">
        <f>EP8+EM8+EJ8+EI8+EF8+EC8+EB8+ES8</f>
        <v>6425</v>
      </c>
      <c r="EU8" s="26">
        <v>5</v>
      </c>
      <c r="EV8" s="71">
        <v>1150</v>
      </c>
      <c r="EW8" s="4">
        <f>EV8+ES8+EP8+EM8+EJ8+EI8+EF8</f>
        <v>5225</v>
      </c>
      <c r="EX8" s="26">
        <v>3</v>
      </c>
      <c r="EY8" s="73">
        <v>500</v>
      </c>
      <c r="EZ8" s="72"/>
      <c r="FA8" s="4">
        <f>EZ8+EY8+EV8+ES8+EP8+EM8+EJ8+EI8</f>
        <v>5025</v>
      </c>
      <c r="FB8" s="26">
        <v>5</v>
      </c>
    </row>
    <row r="9" spans="1:158" ht="15">
      <c r="A9" s="25">
        <v>52</v>
      </c>
      <c r="B9" s="1">
        <v>32</v>
      </c>
      <c r="C9" s="17" t="s">
        <v>10</v>
      </c>
      <c r="D9" s="11" t="s">
        <v>53</v>
      </c>
      <c r="E9" s="13">
        <v>1000</v>
      </c>
      <c r="F9" s="13" t="s">
        <v>53</v>
      </c>
      <c r="G9" s="13">
        <v>1000</v>
      </c>
      <c r="H9" s="13" t="s">
        <v>71</v>
      </c>
      <c r="I9" s="13">
        <v>800</v>
      </c>
      <c r="J9" s="11" t="s">
        <v>76</v>
      </c>
      <c r="K9" s="13">
        <v>900</v>
      </c>
      <c r="L9" s="11" t="s">
        <v>76</v>
      </c>
      <c r="M9" s="13">
        <v>900</v>
      </c>
      <c r="N9" s="6">
        <f>SUM(M9,K9,I9,G9,E9)</f>
        <v>4600</v>
      </c>
      <c r="O9" s="26">
        <v>1</v>
      </c>
      <c r="P9" s="11" t="s">
        <v>53</v>
      </c>
      <c r="Q9" s="13">
        <v>1000</v>
      </c>
      <c r="R9" s="14">
        <f>SUM(Q9,M9,K9,I9,G9,E9)</f>
        <v>5600</v>
      </c>
      <c r="S9" s="23">
        <v>2</v>
      </c>
      <c r="T9" s="11"/>
      <c r="U9" s="12"/>
      <c r="V9" s="15">
        <f>SUM(U9,Q9,M9,K9,I9,G9)</f>
        <v>4600</v>
      </c>
      <c r="W9" s="19">
        <v>4</v>
      </c>
      <c r="X9" s="11" t="s">
        <v>68</v>
      </c>
      <c r="Y9" s="13">
        <v>570</v>
      </c>
      <c r="Z9" s="16">
        <f>SUM(Y9,U9,Q9,M9,K9,I9)</f>
        <v>4170</v>
      </c>
      <c r="AA9" s="21">
        <v>4</v>
      </c>
      <c r="AB9" s="11"/>
      <c r="AC9" s="13">
        <v>550</v>
      </c>
      <c r="AD9" s="4">
        <f>SUM(AC9,Y9,U9,Q9,M9,K9)</f>
        <v>3920</v>
      </c>
      <c r="AE9" s="26">
        <v>4</v>
      </c>
      <c r="AF9" s="11"/>
      <c r="AG9" s="28">
        <v>1250</v>
      </c>
      <c r="AH9" s="13">
        <v>660</v>
      </c>
      <c r="AI9" s="4">
        <f>+AH9+AG9+AC9+Y9+U9+Q9+M9</f>
        <v>4930</v>
      </c>
      <c r="AJ9" s="26">
        <v>6</v>
      </c>
      <c r="AK9" s="13">
        <v>800</v>
      </c>
      <c r="AL9" s="4">
        <f>+Q9+U9+Y9+AC9+AG9+AH9+AK9</f>
        <v>4830</v>
      </c>
      <c r="AM9" s="26">
        <v>7</v>
      </c>
      <c r="AN9" s="31"/>
      <c r="AO9" s="32">
        <v>750</v>
      </c>
      <c r="AP9" s="4">
        <f>+U9+Y9+AC9+AG9+AH9+AK9+AN9+AO9</f>
        <v>4580</v>
      </c>
      <c r="AQ9" s="26">
        <v>8</v>
      </c>
      <c r="AR9" s="28">
        <v>1250</v>
      </c>
      <c r="AS9" s="32">
        <v>620</v>
      </c>
      <c r="AT9" s="4">
        <f>+Y9+AC9+AG9+AH9+AK9+AN9+AO9+AR9+AS9</f>
        <v>6450</v>
      </c>
      <c r="AU9" s="26">
        <v>3</v>
      </c>
      <c r="AV9" s="31"/>
      <c r="AW9" s="31"/>
      <c r="AX9" s="4">
        <f>+AC9+AG9+AH9+AK9+AN9+AO9+AR9+AS9+AV9+AW9</f>
        <v>5880</v>
      </c>
      <c r="AY9" s="26">
        <v>4</v>
      </c>
      <c r="AZ9" s="35">
        <v>1000</v>
      </c>
      <c r="BA9" s="33">
        <v>710</v>
      </c>
      <c r="BB9" s="4">
        <f>+AG9+AH9+AK9+AN9+AO9+AR9+AS9+AV9+AW9+AZ9+BA9</f>
        <v>7040</v>
      </c>
      <c r="BC9" s="26">
        <v>4</v>
      </c>
      <c r="BD9" s="13">
        <v>650</v>
      </c>
      <c r="BE9" s="4">
        <f>+AK9+AN9+AO9+AR9+AS9+AV9+AW9+AZ9+BA9+BD9</f>
        <v>5780</v>
      </c>
      <c r="BF9" s="26">
        <v>4</v>
      </c>
      <c r="BG9" s="13">
        <v>1000</v>
      </c>
      <c r="BH9" s="4">
        <f>+AN9+AO9+AR9+AS9+AV9+AW9+AZ9+BA9+BD9+BG9</f>
        <v>5980</v>
      </c>
      <c r="BI9" s="26">
        <v>3</v>
      </c>
      <c r="BJ9" s="13">
        <v>1000</v>
      </c>
      <c r="BK9" s="4">
        <f>+AR9+AS9+AV9+AW9+AZ9+BA9+BD9+BG9+BJ9</f>
        <v>6230</v>
      </c>
      <c r="BL9" s="26">
        <v>2</v>
      </c>
      <c r="BM9" s="31"/>
      <c r="BN9" s="31"/>
      <c r="BO9" s="4">
        <f>+AV9+AW9+AZ9+BA9+BD9+BG9+BJ9+BM9+BN9</f>
        <v>4360</v>
      </c>
      <c r="BP9" s="26">
        <v>6</v>
      </c>
      <c r="BQ9" s="31"/>
      <c r="BR9" s="4">
        <f>+AZ9+BA9+BD9+BG9+BJ9+BM9+BN9+BQ9</f>
        <v>4360</v>
      </c>
      <c r="BS9" s="26">
        <v>7</v>
      </c>
      <c r="BT9" s="28">
        <v>660</v>
      </c>
      <c r="BU9" s="4">
        <f>+BT9+BQ9+BN9+BM9+BJ9+BG9+BD9</f>
        <v>3310</v>
      </c>
      <c r="BV9" s="26">
        <v>10</v>
      </c>
      <c r="BW9" s="28">
        <v>740</v>
      </c>
      <c r="BX9" s="4">
        <f>+BT9+BQ9+BN9+BM9+BJ9+BG9+BW9</f>
        <v>3400</v>
      </c>
      <c r="BY9" s="26">
        <v>8</v>
      </c>
      <c r="BZ9" s="35">
        <v>700</v>
      </c>
      <c r="CA9" s="28">
        <v>580</v>
      </c>
      <c r="CB9" s="4">
        <f>+BJ9+BM9+BN9+BQ9+BT9+BW9+BZ9+CA9</f>
        <v>3680</v>
      </c>
      <c r="CC9" s="26">
        <v>13</v>
      </c>
      <c r="CD9" s="32">
        <v>630</v>
      </c>
      <c r="CE9" s="4">
        <f>+CD9+CA9+BZ9+BW9+BT9+BQ9+BN9+BM9</f>
        <v>3310</v>
      </c>
      <c r="CF9" s="26">
        <v>14</v>
      </c>
      <c r="CG9" s="13">
        <v>570</v>
      </c>
      <c r="CH9" s="31"/>
      <c r="CI9" s="4">
        <f>+CG9+CD9+CA9+BZ9+BT9+BQ9+BW9+CH9</f>
        <v>3880</v>
      </c>
      <c r="CJ9" s="26">
        <v>12</v>
      </c>
      <c r="CK9" s="28">
        <v>740</v>
      </c>
      <c r="CL9" s="4">
        <f>+CH9+CG9+CD9+CA9+BZ9+BW9+BT9+CK9</f>
        <v>4620</v>
      </c>
      <c r="CM9" s="26">
        <v>9</v>
      </c>
      <c r="CN9" s="35">
        <v>625</v>
      </c>
      <c r="CO9" s="32">
        <v>550</v>
      </c>
      <c r="CP9" s="4">
        <f>+CO9+CN9+CK9+CH9+CG9+CD9+CA9+BZ9+BW9</f>
        <v>5135</v>
      </c>
      <c r="CQ9" s="26">
        <v>9</v>
      </c>
      <c r="CR9" s="55"/>
      <c r="CS9" s="4">
        <f>+CR9+CO9+CN9+CK9+CH9+CG9+CD9+CA9+BZ9</f>
        <v>4395</v>
      </c>
      <c r="CT9" s="26">
        <v>12</v>
      </c>
      <c r="CU9" s="31">
        <v>750</v>
      </c>
      <c r="CV9" s="4">
        <f>+CU9+CR9+CO9+CN9+CK9+CH9+CG9+CD9</f>
        <v>3865</v>
      </c>
      <c r="CW9" s="26">
        <v>10</v>
      </c>
      <c r="CX9" s="13">
        <v>800</v>
      </c>
      <c r="CY9" s="4">
        <f>+CX9+CU9+CR9+CO9+CN9+CK9+CH9+CG9</f>
        <v>4035</v>
      </c>
      <c r="CZ9" s="26">
        <v>9</v>
      </c>
      <c r="DA9" s="35">
        <v>1250</v>
      </c>
      <c r="DB9" s="32">
        <v>800</v>
      </c>
      <c r="DC9" s="4">
        <f>+DB9+DA9+CX9+CU9+CR9+CO9+CN9+CK9</f>
        <v>5515</v>
      </c>
      <c r="DD9" s="26">
        <v>3</v>
      </c>
      <c r="DE9" s="13">
        <v>620</v>
      </c>
      <c r="DF9" s="4">
        <f>+DE9+DB9+DA9+CX9+CU9+CR9+CO9+CN9</f>
        <v>5395</v>
      </c>
      <c r="DG9" s="26">
        <v>3</v>
      </c>
      <c r="DH9" s="35">
        <v>625</v>
      </c>
      <c r="DI9" s="32">
        <v>730</v>
      </c>
      <c r="DJ9" s="4">
        <f>+DI9+DH9+DE9+DB9+DA9+CX9+CU9+CR9</f>
        <v>5575</v>
      </c>
      <c r="DK9" s="26">
        <v>4</v>
      </c>
      <c r="DL9" s="35">
        <v>1000</v>
      </c>
      <c r="DM9" s="32">
        <v>900</v>
      </c>
      <c r="DN9" s="4">
        <f>+DM9+DL9+DI9+DH9+DE9+DB9+DA9+CX9+CU9</f>
        <v>7475</v>
      </c>
      <c r="DO9" s="26">
        <v>4</v>
      </c>
      <c r="DP9" s="31"/>
      <c r="DQ9" s="4">
        <f>+DP9+DM9+DL9+DI9+DH9+DE9+DB9+DA9+CX9</f>
        <v>6725</v>
      </c>
      <c r="DR9" s="26">
        <v>4</v>
      </c>
      <c r="DS9" s="13">
        <v>650</v>
      </c>
      <c r="DT9" s="4">
        <f>+DS9+DP9+DM9+DL9+DI9+DH9+DE9+DB9+DA9</f>
        <v>6575</v>
      </c>
      <c r="DU9" s="26">
        <v>5</v>
      </c>
      <c r="DV9" s="31"/>
      <c r="DW9" s="4">
        <f>+DV9+DS9+DP9+DM9+DL9+DI9+DH9+DE9</f>
        <v>4525</v>
      </c>
      <c r="DX9" s="26">
        <v>7</v>
      </c>
      <c r="DY9" s="13">
        <v>730</v>
      </c>
      <c r="DZ9" s="4">
        <f>+DY9+DV9+DS9+DP9+DM9+DL9+DI9+DH9</f>
        <v>4635</v>
      </c>
      <c r="EA9" s="26">
        <v>6</v>
      </c>
      <c r="EB9" s="33">
        <v>2000</v>
      </c>
      <c r="EC9" s="13">
        <v>680</v>
      </c>
      <c r="ED9" s="4">
        <f>+EC9+EB9+DY9+DV9+DS9+DP9+DM9+DL9</f>
        <v>5960</v>
      </c>
      <c r="EE9" s="26">
        <v>5</v>
      </c>
      <c r="EF9" s="31"/>
      <c r="EG9" s="4">
        <f>+EF9+EC9+EB9+DY9+DV9+DS9+DP9</f>
        <v>4060</v>
      </c>
      <c r="EH9" s="26">
        <v>7</v>
      </c>
      <c r="EI9" s="55">
        <v>1250</v>
      </c>
      <c r="EJ9" s="13">
        <v>900</v>
      </c>
      <c r="EK9" s="4">
        <f>+EJ9+EI9+EF9+EC9+EB9+DY9+DV9+DS9</f>
        <v>6210</v>
      </c>
      <c r="EL9" s="26">
        <v>7</v>
      </c>
      <c r="EM9" s="13">
        <v>800</v>
      </c>
      <c r="EN9" s="4">
        <f>+EM9+EJ9+EI9+EF9+EC9+EB9+DY9+DV9</f>
        <v>6360</v>
      </c>
      <c r="EO9" s="26">
        <v>5</v>
      </c>
      <c r="EP9" s="13"/>
      <c r="EQ9" s="4">
        <f>EP9+EM9+EJ9+EI9+EF9+EC9+EB9+DY9</f>
        <v>6360</v>
      </c>
      <c r="ER9" s="26">
        <v>5</v>
      </c>
      <c r="ES9" s="72"/>
      <c r="ET9" s="4">
        <f>EP9+EM9+EJ9+EI9+EF9+EC9+EB9+ES9</f>
        <v>5630</v>
      </c>
      <c r="EU9" s="26">
        <v>6</v>
      </c>
      <c r="EV9" s="72"/>
      <c r="EW9" s="4">
        <f>EV9+ES9+EP9+EM9+EJ9+EI9+EF9</f>
        <v>2950</v>
      </c>
      <c r="EX9" s="26">
        <v>14</v>
      </c>
      <c r="EY9" s="73">
        <v>1000</v>
      </c>
      <c r="EZ9" s="71">
        <v>800</v>
      </c>
      <c r="FA9" s="4">
        <f>EZ9+EY9+EV9+ES9+EP9+EM9+EJ9+EI9</f>
        <v>4750</v>
      </c>
      <c r="FB9" s="26">
        <v>6</v>
      </c>
    </row>
    <row r="10" spans="1:158" ht="15">
      <c r="A10" s="25">
        <v>3</v>
      </c>
      <c r="B10" s="1">
        <v>38</v>
      </c>
      <c r="C10" s="17" t="s">
        <v>175</v>
      </c>
      <c r="D10" s="11" t="s">
        <v>59</v>
      </c>
      <c r="E10" s="13">
        <v>250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250</v>
      </c>
      <c r="O10" s="6">
        <v>32</v>
      </c>
      <c r="P10" s="11"/>
      <c r="Q10" s="12"/>
      <c r="R10" s="14">
        <f>SUM(Q10,M10,K10,I10,G10,E10)</f>
        <v>250</v>
      </c>
      <c r="S10" s="24">
        <v>36</v>
      </c>
      <c r="T10" s="11"/>
      <c r="U10" s="12"/>
      <c r="V10" s="15">
        <f>SUM(U10,Q10,M10,K10,I10,G10)</f>
        <v>0</v>
      </c>
      <c r="W10" s="20" t="s">
        <v>97</v>
      </c>
      <c r="X10" s="11"/>
      <c r="Y10" s="12"/>
      <c r="Z10" s="16">
        <f>SUM(Y10,U10,Q10,M10,K10,I10)</f>
        <v>0</v>
      </c>
      <c r="AA10" s="22" t="s">
        <v>97</v>
      </c>
      <c r="AB10" s="11"/>
      <c r="AC10" s="12"/>
      <c r="AD10" s="4">
        <f>SUM(AC10,Y10,U10,Q10,M10,K10)</f>
        <v>0</v>
      </c>
      <c r="AE10" s="6" t="s">
        <v>97</v>
      </c>
      <c r="AF10" s="11"/>
      <c r="AG10" s="12"/>
      <c r="AH10" s="12"/>
      <c r="AI10" s="4">
        <f>+AH10+AG10+AC10+Y10+U10+Q10+M10</f>
        <v>0</v>
      </c>
      <c r="AJ10" s="6" t="s">
        <v>97</v>
      </c>
      <c r="AK10" s="12"/>
      <c r="AL10" s="4">
        <f>+Q10+U10+Y10+AC10+AG10+AH10+AK10</f>
        <v>0</v>
      </c>
      <c r="AM10" s="30" t="s">
        <v>97</v>
      </c>
      <c r="AN10" s="31"/>
      <c r="AO10" s="31"/>
      <c r="AP10" s="4">
        <f>+U10+Y10+AC10+AG10+AH10+AK10+AN10+AO10</f>
        <v>0</v>
      </c>
      <c r="AQ10" s="6" t="s">
        <v>97</v>
      </c>
      <c r="AR10" s="31"/>
      <c r="AS10" s="31"/>
      <c r="AT10" s="4">
        <f>+Y10+AC10+AG10+AH10+AK10+AN10+AO10+AR10+AS10</f>
        <v>0</v>
      </c>
      <c r="AU10" s="6" t="s">
        <v>97</v>
      </c>
      <c r="AV10" s="31"/>
      <c r="AW10" s="31"/>
      <c r="AX10" s="4">
        <f>+AC10+AG10+AH10+AK10+AN10+AO10+AR10+AS10+AV10+AW10</f>
        <v>0</v>
      </c>
      <c r="AY10" s="6" t="s">
        <v>97</v>
      </c>
      <c r="AZ10" s="31"/>
      <c r="BA10" s="13">
        <v>350</v>
      </c>
      <c r="BB10" s="4">
        <f>+AG10+AH10+AK10+AN10+AO10+AR10+AS10+AV10+AW10+AZ10+BA10</f>
        <v>350</v>
      </c>
      <c r="BC10" s="30">
        <v>50</v>
      </c>
      <c r="BD10" s="32">
        <v>300</v>
      </c>
      <c r="BE10" s="4">
        <f>+AK10+AN10+AO10+AR10+AS10+AV10+AW10+AZ10+BA10+BD10</f>
        <v>650</v>
      </c>
      <c r="BF10" s="30">
        <v>38</v>
      </c>
      <c r="BG10" s="34">
        <v>250</v>
      </c>
      <c r="BH10" s="4">
        <f>+AN10+AO10+AR10+AS10+AV10+AW10+AZ10+BA10+BD10+BG10</f>
        <v>900</v>
      </c>
      <c r="BI10" s="30">
        <v>33</v>
      </c>
      <c r="BJ10" s="32">
        <v>350</v>
      </c>
      <c r="BK10" s="4">
        <f>+AR10+AS10+AV10+AW10+AZ10+BA10+BD10+BG10+BJ10</f>
        <v>1250</v>
      </c>
      <c r="BL10" s="30">
        <v>29</v>
      </c>
      <c r="BM10" s="35">
        <v>200</v>
      </c>
      <c r="BN10" s="32">
        <v>500</v>
      </c>
      <c r="BO10" s="4">
        <f>+AV10+AW10+AZ10+BA10+BD10+BG10+BJ10+BM10+BN10</f>
        <v>1950</v>
      </c>
      <c r="BP10" s="30">
        <v>21</v>
      </c>
      <c r="BQ10" s="28">
        <v>550</v>
      </c>
      <c r="BR10" s="4">
        <f>+AZ10+BA10+BD10+BG10+BJ10+BM10+BN10+BQ10</f>
        <v>2500</v>
      </c>
      <c r="BS10" s="26">
        <v>16</v>
      </c>
      <c r="BT10" s="28">
        <v>400</v>
      </c>
      <c r="BU10" s="4">
        <f>+BT10+BQ10+BN10+BM10+BJ10+BG10+BD10</f>
        <v>2550</v>
      </c>
      <c r="BV10" s="26">
        <v>13</v>
      </c>
      <c r="BW10" s="32">
        <v>350</v>
      </c>
      <c r="BX10" s="4">
        <f>+BT10+BQ10+BN10+BM10+BJ10+BG10+BW10</f>
        <v>2600</v>
      </c>
      <c r="BY10" s="26">
        <v>14</v>
      </c>
      <c r="BZ10" s="35">
        <v>400</v>
      </c>
      <c r="CA10" s="48">
        <v>450</v>
      </c>
      <c r="CB10" s="4">
        <f>+BJ10+BM10+BN10+BQ10+BT10+BW10+BZ10+CA10</f>
        <v>3200</v>
      </c>
      <c r="CC10" s="26">
        <v>16</v>
      </c>
      <c r="CD10" s="32">
        <v>450</v>
      </c>
      <c r="CE10" s="4">
        <f>+CD10+CA10+BZ10+BW10+BT10+BQ10+BN10+BM10</f>
        <v>3300</v>
      </c>
      <c r="CF10" s="26">
        <v>15</v>
      </c>
      <c r="CG10" s="32">
        <v>300</v>
      </c>
      <c r="CH10" s="31"/>
      <c r="CI10" s="4">
        <f>+CG10+CD10+CA10+BZ10+BT10+BQ10+BW10+CH10</f>
        <v>2900</v>
      </c>
      <c r="CJ10" s="26">
        <v>16</v>
      </c>
      <c r="CK10" s="32">
        <v>450</v>
      </c>
      <c r="CL10" s="4">
        <f>+CH10+CG10+CD10+CA10+BZ10+BW10+BT10+CK10</f>
        <v>2800</v>
      </c>
      <c r="CM10" s="30">
        <v>18</v>
      </c>
      <c r="CN10" s="35">
        <v>200</v>
      </c>
      <c r="CO10" s="32">
        <v>500</v>
      </c>
      <c r="CP10" s="4">
        <f>+CO10+CN10+CK10+CH10+CG10+CD10+CA10+BZ10+BW10</f>
        <v>3100</v>
      </c>
      <c r="CQ10" s="30">
        <v>18</v>
      </c>
      <c r="CR10" s="50">
        <v>500</v>
      </c>
      <c r="CS10" s="4">
        <f>+CR10+CO10+CN10+CK10+CH10+CG10+CD10+CA10+BZ10</f>
        <v>3250</v>
      </c>
      <c r="CT10" s="30">
        <v>17</v>
      </c>
      <c r="CU10" s="31">
        <v>600</v>
      </c>
      <c r="CV10" s="4">
        <f>+CU10+CR10+CO10+CN10+CK10+CH10+CG10+CD10</f>
        <v>3000</v>
      </c>
      <c r="CW10" s="26">
        <v>14</v>
      </c>
      <c r="CX10" s="13">
        <v>550</v>
      </c>
      <c r="CY10" s="4">
        <f>+CX10+CU10+CR10+CO10+CN10+CK10+CH10+CG10</f>
        <v>3100</v>
      </c>
      <c r="CZ10" s="26">
        <v>12</v>
      </c>
      <c r="DA10" s="35">
        <v>350</v>
      </c>
      <c r="DB10" s="32">
        <v>450</v>
      </c>
      <c r="DC10" s="4">
        <f>+DB10+DA10+CX10+CU10+CR10+CO10+CN10+CK10</f>
        <v>3600</v>
      </c>
      <c r="DD10" s="26">
        <v>11</v>
      </c>
      <c r="DE10" s="32">
        <v>700</v>
      </c>
      <c r="DF10" s="4">
        <f>+DE10+DB10+DA10+CX10+CU10+CR10+CO10+CN10</f>
        <v>3850</v>
      </c>
      <c r="DG10" s="26">
        <v>10</v>
      </c>
      <c r="DH10" s="35">
        <v>350</v>
      </c>
      <c r="DI10" s="32">
        <v>630</v>
      </c>
      <c r="DJ10" s="4">
        <f>+DI10+DH10+DE10+DB10+DA10+CX10+CU10+CR10</f>
        <v>4130</v>
      </c>
      <c r="DK10" s="26">
        <v>9</v>
      </c>
      <c r="DL10" s="31"/>
      <c r="DM10" s="32">
        <v>450</v>
      </c>
      <c r="DN10" s="4">
        <f>+DM10+DL10+DI10+DH10+DE10+DB10+DA10+CX10+CU10</f>
        <v>4080</v>
      </c>
      <c r="DO10" s="26">
        <v>8</v>
      </c>
      <c r="DP10" s="34">
        <v>600</v>
      </c>
      <c r="DQ10" s="4">
        <f>+DP10+DM10+DL10+DI10+DH10+DE10+DB10+DA10+CX10</f>
        <v>4080</v>
      </c>
      <c r="DR10" s="26">
        <v>8</v>
      </c>
      <c r="DS10" s="13">
        <v>500</v>
      </c>
      <c r="DT10" s="4">
        <f>+DS10+DP10+DM10+DL10+DI10+DH10+DE10+DB10+DA10</f>
        <v>4030</v>
      </c>
      <c r="DU10" s="26">
        <v>9</v>
      </c>
      <c r="DV10" s="32">
        <v>450</v>
      </c>
      <c r="DW10" s="4">
        <f>+DV10+DS10+DP10+DM10+DL10+DI10+DH10+DE10</f>
        <v>3680</v>
      </c>
      <c r="DX10" s="26">
        <v>10</v>
      </c>
      <c r="DY10" s="13">
        <v>450</v>
      </c>
      <c r="DZ10" s="4">
        <f>+DY10+DV10+DS10+DP10+DM10+DL10+DI10+DH10</f>
        <v>3430</v>
      </c>
      <c r="EA10" s="26">
        <v>10</v>
      </c>
      <c r="EB10" s="33">
        <v>700</v>
      </c>
      <c r="EC10" s="32">
        <v>650</v>
      </c>
      <c r="ED10" s="4">
        <f>+EC10+EB10+DY10+DV10+DS10+DP10+DM10+DL10</f>
        <v>3800</v>
      </c>
      <c r="EE10" s="26">
        <v>9</v>
      </c>
      <c r="EF10" s="13">
        <v>620</v>
      </c>
      <c r="EG10" s="4">
        <f>+EF10+EC10+EB10+DY10+DV10+DS10+DP10</f>
        <v>3970</v>
      </c>
      <c r="EH10" s="26">
        <v>8</v>
      </c>
      <c r="EI10" s="33">
        <v>625</v>
      </c>
      <c r="EJ10" s="13">
        <v>560</v>
      </c>
      <c r="EK10" s="4">
        <f>+EJ10+EI10+EF10+EC10+EB10+DY10+DV10+DS10</f>
        <v>4555</v>
      </c>
      <c r="EL10" s="26">
        <v>9</v>
      </c>
      <c r="EM10" s="13">
        <v>580</v>
      </c>
      <c r="EN10" s="4">
        <f>+EM10+EJ10+EI10+EF10+EC10+EB10+DY10+DV10</f>
        <v>4635</v>
      </c>
      <c r="EO10" s="26">
        <v>8</v>
      </c>
      <c r="EP10" s="13">
        <v>250</v>
      </c>
      <c r="EQ10" s="4">
        <f>EP10+EM10+EJ10+EI10+EF10+EC10+EB10+DY10</f>
        <v>4435</v>
      </c>
      <c r="ER10" s="26">
        <v>8</v>
      </c>
      <c r="ES10" s="73">
        <v>450</v>
      </c>
      <c r="ET10" s="4">
        <f>EP10+EM10+EJ10+EI10+EF10+EC10+EB10+ES10</f>
        <v>4435</v>
      </c>
      <c r="EU10" s="26">
        <v>8</v>
      </c>
      <c r="EV10" s="71">
        <v>500</v>
      </c>
      <c r="EW10" s="4">
        <f>EV10+ES10+EP10+EM10+EJ10+EI10+EF10</f>
        <v>3585</v>
      </c>
      <c r="EX10" s="26">
        <v>11</v>
      </c>
      <c r="EY10" s="73">
        <v>1000</v>
      </c>
      <c r="EZ10" s="71">
        <v>740</v>
      </c>
      <c r="FA10" s="4">
        <f>EZ10+EY10+EV10+ES10+EP10+EM10+EJ10+EI10</f>
        <v>4705</v>
      </c>
      <c r="FB10" s="26">
        <v>7</v>
      </c>
    </row>
    <row r="11" spans="1:158" ht="15">
      <c r="A11" s="25">
        <v>1</v>
      </c>
      <c r="B11" s="1">
        <v>40</v>
      </c>
      <c r="C11" s="17" t="s">
        <v>48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0</v>
      </c>
      <c r="O11" s="6" t="s">
        <v>97</v>
      </c>
      <c r="P11" s="11"/>
      <c r="Q11" s="12"/>
      <c r="R11" s="14">
        <f>SUM(Q11,M11,K11,I11,G11,E11)</f>
        <v>0</v>
      </c>
      <c r="S11" s="24" t="s">
        <v>97</v>
      </c>
      <c r="T11" s="11" t="s">
        <v>57</v>
      </c>
      <c r="U11" s="13">
        <v>350</v>
      </c>
      <c r="V11" s="15">
        <f>SUM(U11,Q11,M11,K11,I11,G11)</f>
        <v>350</v>
      </c>
      <c r="W11" s="20">
        <v>32</v>
      </c>
      <c r="X11" s="11" t="s">
        <v>78</v>
      </c>
      <c r="Y11" s="13">
        <v>400</v>
      </c>
      <c r="Z11" s="16">
        <f>SUM(Y11,U11,Q11,M11,K11,I11)</f>
        <v>750</v>
      </c>
      <c r="AA11" s="22">
        <v>25</v>
      </c>
      <c r="AB11" s="11"/>
      <c r="AC11" s="13">
        <v>350</v>
      </c>
      <c r="AD11" s="4">
        <f>SUM(AC11,Y11,U11,Q11,M11,K11)</f>
        <v>1100</v>
      </c>
      <c r="AE11" s="6">
        <v>21</v>
      </c>
      <c r="AF11" s="11"/>
      <c r="AG11" s="28">
        <v>700</v>
      </c>
      <c r="AH11" s="13">
        <v>400</v>
      </c>
      <c r="AI11" s="4">
        <f>+AH11+AG11+AC11+Y11+U11+Q11+M11</f>
        <v>2200</v>
      </c>
      <c r="AJ11" s="6">
        <v>17</v>
      </c>
      <c r="AK11" s="13">
        <v>630</v>
      </c>
      <c r="AL11" s="4">
        <f>+Q11+U11+Y11+AC11+AG11+AH11+AK11</f>
        <v>2830</v>
      </c>
      <c r="AM11" s="26">
        <v>13</v>
      </c>
      <c r="AN11" s="31"/>
      <c r="AO11" s="32">
        <v>630</v>
      </c>
      <c r="AP11" s="4">
        <f>+U11+Y11+AC11+AG11+AH11+AK11+AN11+AO11</f>
        <v>3460</v>
      </c>
      <c r="AQ11" s="26">
        <v>11</v>
      </c>
      <c r="AR11" s="28">
        <v>625</v>
      </c>
      <c r="AS11" s="32">
        <v>1000</v>
      </c>
      <c r="AT11" s="4">
        <f>+Y11+AC11+AG11+AH11+AK11+AN11+AO11+AR11+AS11</f>
        <v>4735</v>
      </c>
      <c r="AU11" s="26">
        <v>8</v>
      </c>
      <c r="AV11" s="31"/>
      <c r="AW11" s="32">
        <v>680</v>
      </c>
      <c r="AX11" s="4">
        <f>+AC11+AG11+AH11+AK11+AN11+AO11+AR11+AS11+AV11+AW11</f>
        <v>5015</v>
      </c>
      <c r="AY11" s="26">
        <v>8</v>
      </c>
      <c r="AZ11" s="35">
        <v>625</v>
      </c>
      <c r="BA11" s="33">
        <v>600</v>
      </c>
      <c r="BB11" s="4">
        <f>+AG11+AH11+AK11+AN11+AO11+AR11+AS11+AV11+AW11+AZ11+BA11</f>
        <v>5890</v>
      </c>
      <c r="BC11" s="26">
        <v>8</v>
      </c>
      <c r="BD11" s="31"/>
      <c r="BE11" s="4">
        <f>+AK11+AN11+AO11+AR11+AS11+AV11+AW11+AZ11+BA11+BD11</f>
        <v>4790</v>
      </c>
      <c r="BF11" s="26">
        <v>7</v>
      </c>
      <c r="BG11" s="31"/>
      <c r="BH11" s="4">
        <f>+AN11+AO11+AR11+AS11+AV11+AW11+AZ11+BA11+BD11+BG11</f>
        <v>4160</v>
      </c>
      <c r="BI11" s="26">
        <v>8</v>
      </c>
      <c r="BJ11" s="31"/>
      <c r="BK11" s="4">
        <f>+AR11+AS11+AV11+AW11+AZ11+BA11+BD11+BG11+BJ11</f>
        <v>3530</v>
      </c>
      <c r="BL11" s="26">
        <v>8</v>
      </c>
      <c r="BM11" s="35">
        <v>200</v>
      </c>
      <c r="BN11" s="13">
        <v>600</v>
      </c>
      <c r="BO11" s="4">
        <f>+AV11+AW11+AZ11+BA11+BD11+BG11+BJ11+BM11+BN11</f>
        <v>2705</v>
      </c>
      <c r="BP11" s="26">
        <v>13</v>
      </c>
      <c r="BQ11" s="28">
        <v>650</v>
      </c>
      <c r="BR11" s="4">
        <f>+AZ11+BA11+BD11+BG11+BJ11+BM11+BN11+BQ11</f>
        <v>2675</v>
      </c>
      <c r="BS11" s="26">
        <v>15</v>
      </c>
      <c r="BT11" s="28">
        <v>540</v>
      </c>
      <c r="BU11" s="4">
        <f>+BT11+BQ11+BN11+BM11+BJ11+BG11+BD11</f>
        <v>1990</v>
      </c>
      <c r="BV11" s="30">
        <v>18</v>
      </c>
      <c r="BW11" s="28">
        <v>550</v>
      </c>
      <c r="BX11" s="4">
        <f>+BT11+BQ11+BN11+BM11+BJ11+BG11+BW11</f>
        <v>2540</v>
      </c>
      <c r="BY11" s="26">
        <v>16</v>
      </c>
      <c r="BZ11" s="35">
        <v>1250</v>
      </c>
      <c r="CA11" s="28">
        <v>710</v>
      </c>
      <c r="CB11" s="4">
        <f>+BJ11+BM11+BN11+BQ11+BT11+BW11+BZ11+CA11</f>
        <v>4500</v>
      </c>
      <c r="CC11" s="26">
        <v>8</v>
      </c>
      <c r="CD11" s="32">
        <v>500</v>
      </c>
      <c r="CE11" s="4">
        <f>+CD11+CA11+BZ11+BW11+BT11+BQ11+BN11+BM11</f>
        <v>5000</v>
      </c>
      <c r="CF11" s="26">
        <v>7</v>
      </c>
      <c r="CG11" s="13">
        <v>650</v>
      </c>
      <c r="CH11" s="35">
        <v>675</v>
      </c>
      <c r="CI11" s="4">
        <f>+CG11+CD11+CA11+BZ11+BT11+BQ11+BW11+CH11</f>
        <v>5525</v>
      </c>
      <c r="CJ11" s="26">
        <v>6</v>
      </c>
      <c r="CK11" s="28">
        <v>640</v>
      </c>
      <c r="CL11" s="4">
        <f>+CH11+CG11+CD11+CA11+BZ11+BW11+BT11+CK11</f>
        <v>5515</v>
      </c>
      <c r="CM11" s="26">
        <v>4</v>
      </c>
      <c r="CN11" s="35">
        <v>625</v>
      </c>
      <c r="CO11" s="32">
        <v>800</v>
      </c>
      <c r="CP11" s="4">
        <f>+CO11+CN11+CK11+CH11+CG11+CD11+CA11+BZ11+BW11</f>
        <v>6400</v>
      </c>
      <c r="CQ11" s="26">
        <v>4</v>
      </c>
      <c r="CR11" s="50">
        <v>620</v>
      </c>
      <c r="CS11" s="4">
        <f>+CR11+CO11+CN11+CK11+CH11+CG11+CD11+CA11+BZ11</f>
        <v>6470</v>
      </c>
      <c r="CT11" s="26">
        <v>5</v>
      </c>
      <c r="CU11" s="31">
        <v>670</v>
      </c>
      <c r="CV11" s="4">
        <f>+CU11+CR11+CO11+CN11+CK11+CH11+CG11+CD11</f>
        <v>5180</v>
      </c>
      <c r="CW11" s="26">
        <v>3</v>
      </c>
      <c r="CX11" s="13">
        <v>620</v>
      </c>
      <c r="CY11" s="4">
        <f>+CX11+CU11+CR11+CO11+CN11+CK11+CH11+CG11</f>
        <v>5300</v>
      </c>
      <c r="CZ11" s="26">
        <v>4</v>
      </c>
      <c r="DA11" s="35">
        <v>350</v>
      </c>
      <c r="DB11" s="32">
        <v>800</v>
      </c>
      <c r="DC11" s="4">
        <f>+DB11+DA11+CX11+CU11+CR11+CO11+CN11+CK11</f>
        <v>5125</v>
      </c>
      <c r="DD11" s="26">
        <v>5</v>
      </c>
      <c r="DE11" s="13">
        <v>500</v>
      </c>
      <c r="DF11" s="4">
        <f>+DE11+DB11+DA11+CX11+CU11+CR11+CO11+CN11</f>
        <v>4985</v>
      </c>
      <c r="DG11" s="26">
        <v>5</v>
      </c>
      <c r="DH11" s="35">
        <v>350</v>
      </c>
      <c r="DI11" s="31"/>
      <c r="DJ11" s="4">
        <f>+DI11+DH11+DE11+DB11+DA11+CX11+CU11+CR11</f>
        <v>3910</v>
      </c>
      <c r="DK11" s="26">
        <v>10</v>
      </c>
      <c r="DL11" s="35">
        <v>500</v>
      </c>
      <c r="DM11" s="31"/>
      <c r="DN11" s="4">
        <f>+DM11+DL11+DI11+DH11+DE11+DB11+DA11+CX11+CU11</f>
        <v>3790</v>
      </c>
      <c r="DO11" s="26">
        <v>11</v>
      </c>
      <c r="DP11" s="32">
        <v>630</v>
      </c>
      <c r="DQ11" s="4">
        <f>+DP11+DM11+DL11+DI11+DH11+DE11+DB11+DA11+CX11</f>
        <v>3750</v>
      </c>
      <c r="DR11" s="26">
        <v>10</v>
      </c>
      <c r="DS11" s="13">
        <v>730</v>
      </c>
      <c r="DT11" s="4">
        <f>+DS11+DP11+DM11+DL11+DI11+DH11+DE11+DB11+DA11</f>
        <v>3860</v>
      </c>
      <c r="DU11" s="26">
        <v>10</v>
      </c>
      <c r="DV11" s="13">
        <v>1150</v>
      </c>
      <c r="DW11" s="4">
        <f>+DV11+DS11+DP11+DM11+DL11+DI11+DH11+DE11</f>
        <v>3860</v>
      </c>
      <c r="DX11" s="26">
        <v>8</v>
      </c>
      <c r="DY11" s="13">
        <v>900</v>
      </c>
      <c r="DZ11" s="4">
        <f>+DY11+DV11+DS11+DP11+DM11+DL11+DI11+DH11</f>
        <v>4260</v>
      </c>
      <c r="EA11" s="26">
        <v>7</v>
      </c>
      <c r="EB11" s="33">
        <v>1250</v>
      </c>
      <c r="EC11" s="31"/>
      <c r="ED11" s="4">
        <f>+EC11+EB11+DY11+DV11+DS11+DP11+DM11+DL11</f>
        <v>5160</v>
      </c>
      <c r="EE11" s="26">
        <v>7</v>
      </c>
      <c r="EF11" s="34">
        <v>900</v>
      </c>
      <c r="EG11" s="4">
        <f>+EF11+EC11+EB11+DY11+DV11+DS11+DP11</f>
        <v>5560</v>
      </c>
      <c r="EH11" s="26">
        <v>5</v>
      </c>
      <c r="EI11" s="33">
        <v>1000</v>
      </c>
      <c r="EJ11" s="13">
        <v>1000</v>
      </c>
      <c r="EK11" s="4">
        <f>+EJ11+EI11+EF11+EC11+EB11+DY11+DV11+DS11</f>
        <v>6930</v>
      </c>
      <c r="EL11" s="26">
        <v>3</v>
      </c>
      <c r="EM11" s="13">
        <v>750</v>
      </c>
      <c r="EN11" s="4">
        <f>+EM11+EJ11+EI11+EF11+EC11+EB11+DY11+DV11</f>
        <v>6950</v>
      </c>
      <c r="EO11" s="26">
        <v>3</v>
      </c>
      <c r="EP11" s="13">
        <v>650</v>
      </c>
      <c r="EQ11" s="4">
        <f>EP11+EM11+EJ11+EI11+EF11+EC11+EB11+DY11</f>
        <v>6450</v>
      </c>
      <c r="ER11" s="26">
        <v>4</v>
      </c>
      <c r="ES11" s="72"/>
      <c r="ET11" s="4">
        <f>EP11+EM11+EJ11+EI11+EF11+EC11+EB11+ES11</f>
        <v>5550</v>
      </c>
      <c r="EU11" s="26">
        <v>7</v>
      </c>
      <c r="EV11" s="72"/>
      <c r="EW11" s="4">
        <f>EV11+ES11+EP11+EM11+EJ11+EI11+EF11</f>
        <v>4300</v>
      </c>
      <c r="EX11" s="26">
        <v>6</v>
      </c>
      <c r="EY11" s="73">
        <v>1250</v>
      </c>
      <c r="EZ11" s="72"/>
      <c r="FA11" s="4">
        <f>EZ11+EY11+EV11+ES11+EP11+EM11+EJ11+EI11</f>
        <v>4650</v>
      </c>
      <c r="FB11" s="26">
        <v>8</v>
      </c>
    </row>
    <row r="12" spans="1:158" ht="15">
      <c r="A12" s="25">
        <v>10</v>
      </c>
      <c r="B12" s="1">
        <v>11</v>
      </c>
      <c r="C12" s="17" t="s">
        <v>106</v>
      </c>
      <c r="D12" s="11" t="s">
        <v>63</v>
      </c>
      <c r="E12" s="12"/>
      <c r="F12" s="12"/>
      <c r="G12" s="12"/>
      <c r="H12" s="11"/>
      <c r="I12" s="12"/>
      <c r="J12" s="11"/>
      <c r="K12" s="12"/>
      <c r="L12" s="11"/>
      <c r="M12" s="12"/>
      <c r="N12" s="6">
        <f>SUM(M12,K12,I12,G12,E12)</f>
        <v>0</v>
      </c>
      <c r="O12" s="6" t="s">
        <v>97</v>
      </c>
      <c r="P12" s="11"/>
      <c r="Q12" s="12"/>
      <c r="R12" s="14">
        <f>SUM(Q12,M12,K12,I12,G12,E12)</f>
        <v>0</v>
      </c>
      <c r="S12" s="24" t="s">
        <v>97</v>
      </c>
      <c r="T12" s="11"/>
      <c r="U12" s="12"/>
      <c r="V12" s="15">
        <f>SUM(U12,Q12,M12,K12,I12,G12)</f>
        <v>0</v>
      </c>
      <c r="W12" s="20" t="s">
        <v>97</v>
      </c>
      <c r="X12" s="11"/>
      <c r="Y12" s="12"/>
      <c r="Z12" s="16">
        <f>SUM(Y12,U12,Q12,M12,K12,I12)</f>
        <v>0</v>
      </c>
      <c r="AA12" s="22" t="s">
        <v>97</v>
      </c>
      <c r="AB12" s="11"/>
      <c r="AC12" s="12"/>
      <c r="AD12" s="4">
        <f>MAX(AC12,Y12,U12,Q12,M12,K12)</f>
        <v>0</v>
      </c>
      <c r="AE12" s="6" t="s">
        <v>97</v>
      </c>
      <c r="AF12" s="11"/>
      <c r="AG12" s="12"/>
      <c r="AH12" s="13">
        <v>650</v>
      </c>
      <c r="AI12" s="4">
        <f>+AH12+AG12+AC12+Y12+U12+Q12+M12</f>
        <v>650</v>
      </c>
      <c r="AJ12" s="6">
        <v>30</v>
      </c>
      <c r="AK12" s="13">
        <v>450</v>
      </c>
      <c r="AL12" s="4">
        <f>+Q12+U12+Y12+AC12+AG12+AH12+AK12</f>
        <v>1100</v>
      </c>
      <c r="AM12" s="30">
        <v>26</v>
      </c>
      <c r="AN12" s="31"/>
      <c r="AO12" s="32">
        <v>400</v>
      </c>
      <c r="AP12" s="4">
        <f>+U12+Y12+AC12+AG12+AH12+AK12+AN12+AO12</f>
        <v>1500</v>
      </c>
      <c r="AQ12" s="30">
        <v>25</v>
      </c>
      <c r="AR12" s="28">
        <v>200</v>
      </c>
      <c r="AS12" s="32">
        <v>350</v>
      </c>
      <c r="AT12" s="4">
        <f>+Y12+AC12+AG12+AH12+AK12+AN12+AO12+AR12+AS12</f>
        <v>2050</v>
      </c>
      <c r="AU12" s="30">
        <v>21</v>
      </c>
      <c r="AV12" s="31"/>
      <c r="AW12" s="32">
        <v>400</v>
      </c>
      <c r="AX12" s="4">
        <f>+AC12+AG12+AH12+AK12+AN12+AO12+AR12+AS12+AV12+AW12</f>
        <v>2450</v>
      </c>
      <c r="AY12" s="26">
        <v>16</v>
      </c>
      <c r="AZ12" s="35">
        <v>200</v>
      </c>
      <c r="BA12" s="32">
        <v>500</v>
      </c>
      <c r="BB12" s="4">
        <f>+AG12+AH12+AK12+AN12+AO12+AR12+AS12+AV12+AW12+AZ12+BA12</f>
        <v>3150</v>
      </c>
      <c r="BC12" s="26">
        <v>16</v>
      </c>
      <c r="BD12" s="31"/>
      <c r="BE12" s="4">
        <f>+AK12+AN12+AO12+AR12+AS12+AV12+AW12+AZ12+BA12+BD12</f>
        <v>2500</v>
      </c>
      <c r="BF12" s="30">
        <v>17</v>
      </c>
      <c r="BG12" s="31"/>
      <c r="BH12" s="4">
        <f>+AN12+AO12+AR12+AS12+AV12+AW12+AZ12+BA12+BD12+BG12</f>
        <v>2050</v>
      </c>
      <c r="BI12" s="30">
        <v>20</v>
      </c>
      <c r="BJ12" s="13">
        <v>550</v>
      </c>
      <c r="BK12" s="4">
        <f>+AR12+AS12+AV12+AW12+AZ12+BA12+BD12+BG12+BJ12</f>
        <v>2200</v>
      </c>
      <c r="BL12" s="30">
        <v>19</v>
      </c>
      <c r="BM12" s="35">
        <v>350</v>
      </c>
      <c r="BN12" s="13">
        <v>450</v>
      </c>
      <c r="BO12" s="4">
        <f>+AV12+AW12+AZ12+BA12+BD12+BG12+BJ12+BM12+BN12</f>
        <v>2450</v>
      </c>
      <c r="BP12" s="26">
        <v>14</v>
      </c>
      <c r="BQ12" s="32">
        <v>270</v>
      </c>
      <c r="BR12" s="4">
        <f>+AZ12+BA12+BD12+BG12+BJ12+BM12+BN12+BQ12</f>
        <v>2320</v>
      </c>
      <c r="BS12" s="30">
        <v>18</v>
      </c>
      <c r="BT12" s="32">
        <v>350</v>
      </c>
      <c r="BU12" s="4">
        <f>+BT12+BQ12+BN12+BM12+BJ12+BG12+BD12</f>
        <v>1970</v>
      </c>
      <c r="BV12" s="30">
        <v>19</v>
      </c>
      <c r="BW12" s="32">
        <v>700</v>
      </c>
      <c r="BX12" s="4">
        <f>+BT12+BQ12+BN12+BM12+BJ12+BG12+BW12</f>
        <v>2670</v>
      </c>
      <c r="BY12" s="26">
        <v>12</v>
      </c>
      <c r="BZ12" s="35">
        <v>400</v>
      </c>
      <c r="CA12" s="28">
        <v>450</v>
      </c>
      <c r="CB12" s="4">
        <f>+BJ12+BM12+BN12+BQ12+BT12+BW12+BZ12+CA12</f>
        <v>3520</v>
      </c>
      <c r="CC12" s="26">
        <v>14</v>
      </c>
      <c r="CD12" s="50">
        <v>200</v>
      </c>
      <c r="CE12" s="4">
        <f>+CD12+CA12+BZ12+BW12+BT12+BQ12+BN12+BM12</f>
        <v>3170</v>
      </c>
      <c r="CF12" s="26">
        <v>16</v>
      </c>
      <c r="CG12" s="34">
        <v>250</v>
      </c>
      <c r="CH12" s="31"/>
      <c r="CI12" s="4">
        <f>+CG12+CD12+CA12+BZ12+BT12+BQ12+BW12+CH12</f>
        <v>2620</v>
      </c>
      <c r="CJ12" s="30">
        <v>19</v>
      </c>
      <c r="CK12" s="32">
        <v>400</v>
      </c>
      <c r="CL12" s="4">
        <f>+CH12+CG12+CD12+CA12+BZ12+BW12+BT12+CK12</f>
        <v>2750</v>
      </c>
      <c r="CM12" s="30">
        <v>19</v>
      </c>
      <c r="CN12" s="35">
        <v>200</v>
      </c>
      <c r="CO12" s="28">
        <v>400</v>
      </c>
      <c r="CP12" s="4">
        <f>+CO12+CN12+CK12+CH12+CG12+CD12+CA12+BZ12+BW12</f>
        <v>3000</v>
      </c>
      <c r="CQ12" s="30">
        <v>19</v>
      </c>
      <c r="CR12" s="31"/>
      <c r="CS12" s="4">
        <f>+CR12+CO12+CN12+CK12+CH12+CG12+CD12+CA12+BZ12</f>
        <v>2300</v>
      </c>
      <c r="CT12" s="30">
        <v>20</v>
      </c>
      <c r="CU12" s="31"/>
      <c r="CV12" s="4">
        <f>+CU12+CR12+CO12+CN12+CK12+CH12+CG12+CD12</f>
        <v>1450</v>
      </c>
      <c r="CW12" s="30">
        <v>20</v>
      </c>
      <c r="CX12" s="31"/>
      <c r="CY12" s="4">
        <f>+CX12+CU12+CR12+CO12+CN12+CK12+CH12+CG12</f>
        <v>1250</v>
      </c>
      <c r="CZ12" s="30">
        <v>22</v>
      </c>
      <c r="DA12" s="35">
        <v>200</v>
      </c>
      <c r="DB12" s="13">
        <v>400</v>
      </c>
      <c r="DC12" s="4">
        <f>+DB12+DA12+CX12+CU12+CR12+CO12+CN12+CK12</f>
        <v>1600</v>
      </c>
      <c r="DD12" s="30">
        <v>24</v>
      </c>
      <c r="DE12" s="13">
        <v>450</v>
      </c>
      <c r="DF12" s="4">
        <f>+DE12+DB12+DA12+CX12+CU12+CR12+CO12+CN12</f>
        <v>1650</v>
      </c>
      <c r="DG12" s="30">
        <v>20</v>
      </c>
      <c r="DH12" s="35">
        <v>200</v>
      </c>
      <c r="DI12" s="13">
        <v>300</v>
      </c>
      <c r="DJ12" s="4">
        <f>+DI12+DH12+DE12+DB12+DA12+CX12+CU12+CR12</f>
        <v>1550</v>
      </c>
      <c r="DK12" s="30">
        <v>18</v>
      </c>
      <c r="DL12" s="31"/>
      <c r="DM12" s="13">
        <v>500</v>
      </c>
      <c r="DN12" s="4">
        <f>+DM12+DL12+DI12+DH12+DE12+DB12+DA12+CX12+CU12</f>
        <v>2050</v>
      </c>
      <c r="DO12" s="30">
        <v>18</v>
      </c>
      <c r="DP12" s="32">
        <v>450</v>
      </c>
      <c r="DQ12" s="4">
        <f>+DP12+DM12+DL12+DI12+DH12+DE12+DB12+DA12+CX12</f>
        <v>2500</v>
      </c>
      <c r="DR12" s="30">
        <v>17</v>
      </c>
      <c r="DS12" s="32">
        <v>300</v>
      </c>
      <c r="DT12" s="4">
        <f>+DS12+DP12+DM12+DL12+DI12+DH12+DE12+DB12+DA12</f>
        <v>2800</v>
      </c>
      <c r="DU12" s="26">
        <v>14</v>
      </c>
      <c r="DV12" s="32">
        <v>300</v>
      </c>
      <c r="DW12" s="4">
        <f>+DV12+DS12+DP12+DM12+DL12+DI12+DH12+DE12</f>
        <v>2500</v>
      </c>
      <c r="DX12" s="26">
        <v>15</v>
      </c>
      <c r="DY12" s="32">
        <v>400</v>
      </c>
      <c r="DZ12" s="4">
        <f>+DY12+DV12+DS12+DP12+DM12+DL12+DI12+DH12</f>
        <v>2450</v>
      </c>
      <c r="EA12" s="26">
        <v>14</v>
      </c>
      <c r="EB12" s="33">
        <v>700</v>
      </c>
      <c r="EC12" s="13">
        <v>450</v>
      </c>
      <c r="ED12" s="4">
        <f>+EC12+EB12+DY12+DV12+DS12+DP12+DM12+DL12</f>
        <v>3100</v>
      </c>
      <c r="EE12" s="26">
        <v>13</v>
      </c>
      <c r="EF12" s="31"/>
      <c r="EG12" s="4">
        <f>+EF12+EC12+EB12+DY12+DV12+DS12+DP12</f>
        <v>2600</v>
      </c>
      <c r="EH12" s="26">
        <v>12</v>
      </c>
      <c r="EI12" s="33">
        <v>350</v>
      </c>
      <c r="EJ12" s="31"/>
      <c r="EK12" s="4">
        <f>+EJ12+EI12+EF12+EC12+EB12+DY12+DV12+DS12</f>
        <v>2500</v>
      </c>
      <c r="EL12" s="26">
        <v>12</v>
      </c>
      <c r="EM12" s="13">
        <v>630</v>
      </c>
      <c r="EN12" s="4">
        <f>+EM12+EJ12+EI12+EF12+EC12+EB12+DY12+DV12</f>
        <v>2830</v>
      </c>
      <c r="EO12" s="26">
        <v>12</v>
      </c>
      <c r="EP12" s="13">
        <v>800</v>
      </c>
      <c r="EQ12" s="4">
        <f>EP12+EM12+EJ12+EI12+EF12+EC12+EB12+DY12</f>
        <v>3330</v>
      </c>
      <c r="ER12" s="26">
        <v>10</v>
      </c>
      <c r="ES12" s="71">
        <v>650</v>
      </c>
      <c r="ET12" s="4">
        <f>EP12+EM12+EJ12+EI12+EF12+EC12+EB12+ES12</f>
        <v>3580</v>
      </c>
      <c r="EU12" s="26">
        <v>12</v>
      </c>
      <c r="EV12" s="71">
        <v>560</v>
      </c>
      <c r="EW12" s="4">
        <f>EV12+ES12+EP12+EM12+EJ12+EI12+EF12</f>
        <v>2990</v>
      </c>
      <c r="EX12" s="26">
        <v>13</v>
      </c>
      <c r="EY12" s="73">
        <v>1000</v>
      </c>
      <c r="EZ12" s="71">
        <v>650</v>
      </c>
      <c r="FA12" s="4">
        <f>EZ12+EY12+EV12+ES12+EP12+EM12+EJ12+EI12</f>
        <v>4640</v>
      </c>
      <c r="FB12" s="26">
        <v>9</v>
      </c>
    </row>
    <row r="13" spans="1:158" ht="15">
      <c r="A13" s="25">
        <v>50</v>
      </c>
      <c r="B13" s="1">
        <v>10</v>
      </c>
      <c r="C13" s="17" t="s">
        <v>14</v>
      </c>
      <c r="D13" s="11"/>
      <c r="E13" s="12"/>
      <c r="F13" s="11" t="s">
        <v>67</v>
      </c>
      <c r="G13" s="13">
        <v>450</v>
      </c>
      <c r="H13" s="13" t="s">
        <v>68</v>
      </c>
      <c r="I13" s="13">
        <v>630</v>
      </c>
      <c r="J13" s="11" t="s">
        <v>73</v>
      </c>
      <c r="K13" s="13">
        <v>500</v>
      </c>
      <c r="L13" s="11" t="s">
        <v>57</v>
      </c>
      <c r="M13" s="13">
        <v>350</v>
      </c>
      <c r="N13" s="6">
        <f>SUM(M13,K13,I13,G13,E13)</f>
        <v>1930</v>
      </c>
      <c r="O13" s="26">
        <v>9</v>
      </c>
      <c r="P13" s="11" t="s">
        <v>56</v>
      </c>
      <c r="Q13" s="13">
        <v>400</v>
      </c>
      <c r="R13" s="14">
        <f>SUM(Q13,M13,K13,I13,G13,E13)</f>
        <v>2330</v>
      </c>
      <c r="S13" s="23">
        <v>9</v>
      </c>
      <c r="T13" s="11" t="s">
        <v>68</v>
      </c>
      <c r="U13" s="13">
        <v>570</v>
      </c>
      <c r="V13" s="15">
        <f>SUM(U13,Q13,M13,K13,I13,G13)</f>
        <v>2900</v>
      </c>
      <c r="W13" s="19">
        <v>7</v>
      </c>
      <c r="X13" s="11" t="s">
        <v>63</v>
      </c>
      <c r="Y13" s="13">
        <v>170</v>
      </c>
      <c r="Z13" s="16">
        <f>SUM(Y13,U13,Q13,M13,K13,I13)</f>
        <v>2620</v>
      </c>
      <c r="AA13" s="21">
        <v>8</v>
      </c>
      <c r="AB13" s="11"/>
      <c r="AC13" s="13">
        <v>120</v>
      </c>
      <c r="AD13" s="4">
        <f>SUM(AC13,Y13,U13,Q13,M13,K13)</f>
        <v>2110</v>
      </c>
      <c r="AE13" s="26">
        <v>10</v>
      </c>
      <c r="AF13" s="11"/>
      <c r="AG13" s="28">
        <v>700</v>
      </c>
      <c r="AH13" s="13">
        <v>120</v>
      </c>
      <c r="AI13" s="4">
        <f>+AH13+AG13+AC13+Y13+U13+Q13+M13</f>
        <v>2430</v>
      </c>
      <c r="AJ13" s="26">
        <v>15</v>
      </c>
      <c r="AK13" s="13">
        <v>150</v>
      </c>
      <c r="AL13" s="4">
        <f>+Q13+U13+Y13+AC13+AG13+AH13+AK13</f>
        <v>2230</v>
      </c>
      <c r="AM13" s="30">
        <v>18</v>
      </c>
      <c r="AN13" s="31"/>
      <c r="AO13" s="32">
        <v>350</v>
      </c>
      <c r="AP13" s="4">
        <f>+U13+Y13+AC13+AG13+AH13+AK13+AN13+AO13</f>
        <v>2180</v>
      </c>
      <c r="AQ13" s="30">
        <v>18</v>
      </c>
      <c r="AR13" s="28">
        <v>200</v>
      </c>
      <c r="AS13" s="32">
        <v>250</v>
      </c>
      <c r="AT13" s="4">
        <f>+Y13+AC13+AG13+AH13+AK13+AN13+AO13+AR13+AS13</f>
        <v>2060</v>
      </c>
      <c r="AU13" s="30">
        <v>19</v>
      </c>
      <c r="AV13" s="31"/>
      <c r="AW13" s="32">
        <v>500</v>
      </c>
      <c r="AX13" s="4">
        <f>+AC13+AG13+AH13+AK13+AN13+AO13+AR13+AS13+AV13+AW13</f>
        <v>2390</v>
      </c>
      <c r="AY13" s="30">
        <v>17</v>
      </c>
      <c r="AZ13" s="35">
        <v>350</v>
      </c>
      <c r="BA13" s="33">
        <v>400</v>
      </c>
      <c r="BB13" s="4">
        <f>+AG13+AH13+AK13+AN13+AO13+AR13+AS13+AV13+AW13+AZ13+BA13</f>
        <v>3020</v>
      </c>
      <c r="BC13" s="30">
        <v>17</v>
      </c>
      <c r="BD13" s="32">
        <v>500</v>
      </c>
      <c r="BE13" s="4">
        <f>+AK13+AN13+AO13+AR13+AS13+AV13+AW13+AZ13+BA13+BD13</f>
        <v>2700</v>
      </c>
      <c r="BF13" s="26">
        <v>15</v>
      </c>
      <c r="BG13" s="13">
        <v>1100</v>
      </c>
      <c r="BH13" s="4">
        <f>+AN13+AO13+AR13+AS13+AV13+AW13+AZ13+BA13+BD13+BG13</f>
        <v>3650</v>
      </c>
      <c r="BI13" s="26">
        <v>11</v>
      </c>
      <c r="BJ13" s="13">
        <v>500</v>
      </c>
      <c r="BK13" s="4">
        <f>+AR13+AS13+AV13+AW13+AZ13+BA13+BD13+BG13+BJ13</f>
        <v>3800</v>
      </c>
      <c r="BL13" s="26">
        <v>7</v>
      </c>
      <c r="BM13" s="35">
        <v>350</v>
      </c>
      <c r="BN13" s="32">
        <v>650</v>
      </c>
      <c r="BO13" s="4">
        <f>+AV13+AW13+AZ13+BA13+BD13+BG13+BJ13+BM13+BN13</f>
        <v>4350</v>
      </c>
      <c r="BP13" s="26">
        <v>7</v>
      </c>
      <c r="BQ13" s="28">
        <v>400</v>
      </c>
      <c r="BR13" s="4">
        <f>+AZ13+BA13+BD13+BG13+BJ13+BM13+BN13+BQ13</f>
        <v>4250</v>
      </c>
      <c r="BS13" s="26">
        <v>8</v>
      </c>
      <c r="BT13" s="32">
        <v>50</v>
      </c>
      <c r="BU13" s="4">
        <f>+BT13+BQ13+BN13+BM13+BJ13+BG13+BD13</f>
        <v>3550</v>
      </c>
      <c r="BV13" s="26">
        <v>8</v>
      </c>
      <c r="BW13" s="32">
        <v>150</v>
      </c>
      <c r="BX13" s="4">
        <f>+BT13+BQ13+BN13+BM13+BJ13+BG13+BW13</f>
        <v>3200</v>
      </c>
      <c r="BY13" s="26">
        <v>9</v>
      </c>
      <c r="BZ13" s="35">
        <v>700</v>
      </c>
      <c r="CA13" s="13">
        <v>250</v>
      </c>
      <c r="CB13" s="4">
        <f>+BJ13+BM13+BN13+BQ13+BT13+BW13+BZ13+CA13</f>
        <v>3050</v>
      </c>
      <c r="CC13" s="30">
        <v>17</v>
      </c>
      <c r="CD13" s="50">
        <v>250</v>
      </c>
      <c r="CE13" s="4">
        <f>+CD13+CA13+BZ13+BW13+BT13+BQ13+BN13+BM13</f>
        <v>2800</v>
      </c>
      <c r="CF13" s="30">
        <v>18</v>
      </c>
      <c r="CG13" s="32">
        <v>200</v>
      </c>
      <c r="CH13" s="31"/>
      <c r="CI13" s="4">
        <f>+CG13+CD13+CA13+BZ13+BT13+BQ13+BW13+CH13</f>
        <v>2000</v>
      </c>
      <c r="CJ13" s="30">
        <v>22</v>
      </c>
      <c r="CK13" s="32">
        <v>350</v>
      </c>
      <c r="CL13" s="4">
        <f>+CH13+CG13+CD13+CA13+BZ13+BW13+BT13+CK13</f>
        <v>1950</v>
      </c>
      <c r="CM13" s="30">
        <v>22</v>
      </c>
      <c r="CN13" s="35">
        <v>350</v>
      </c>
      <c r="CO13" s="34">
        <v>400</v>
      </c>
      <c r="CP13" s="4">
        <f>+CO13+CN13+CK13+CH13+CG13+CD13+CA13+BZ13+BW13</f>
        <v>2650</v>
      </c>
      <c r="CQ13" s="30">
        <v>20</v>
      </c>
      <c r="CR13" s="32">
        <v>350</v>
      </c>
      <c r="CS13" s="4">
        <f>+CR13+CO13+CN13+CK13+CH13+CG13+CD13+CA13+BZ13</f>
        <v>2850</v>
      </c>
      <c r="CT13" s="30">
        <v>18</v>
      </c>
      <c r="CU13" s="31">
        <v>540</v>
      </c>
      <c r="CV13" s="4">
        <f>+CU13+CR13+CO13+CN13+CK13+CH13+CG13+CD13</f>
        <v>2440</v>
      </c>
      <c r="CW13" s="30">
        <v>17</v>
      </c>
      <c r="CX13" s="31"/>
      <c r="CY13" s="4">
        <f>+CX13+CU13+CR13+CO13+CN13+CK13+CH13+CG13</f>
        <v>2190</v>
      </c>
      <c r="CZ13" s="30">
        <v>18</v>
      </c>
      <c r="DA13" s="35">
        <v>200</v>
      </c>
      <c r="DB13" s="13">
        <v>450</v>
      </c>
      <c r="DC13" s="4">
        <f>+DB13+DA13+CX13+CU13+CR13+CO13+CN13+CK13</f>
        <v>2640</v>
      </c>
      <c r="DD13" s="26">
        <v>15</v>
      </c>
      <c r="DE13" s="13">
        <v>400</v>
      </c>
      <c r="DF13" s="4">
        <f>+DE13+DB13+DA13+CX13+CU13+CR13+CO13+CN13</f>
        <v>2690</v>
      </c>
      <c r="DG13" s="26">
        <v>13</v>
      </c>
      <c r="DH13" s="35">
        <v>350</v>
      </c>
      <c r="DI13" s="34">
        <v>500</v>
      </c>
      <c r="DJ13" s="4">
        <f>+DI13+DH13+DE13+DB13+DA13+CX13+CU13+CR13</f>
        <v>2790</v>
      </c>
      <c r="DK13" s="26">
        <v>12</v>
      </c>
      <c r="DL13" s="31"/>
      <c r="DM13" s="13">
        <v>400</v>
      </c>
      <c r="DN13" s="4">
        <f>+DM13+DL13+DI13+DH13+DE13+DB13+DA13+CX13+CU13</f>
        <v>2840</v>
      </c>
      <c r="DO13" s="26">
        <v>14</v>
      </c>
      <c r="DP13" s="32">
        <v>400</v>
      </c>
      <c r="DQ13" s="4">
        <f>+DP13+DM13+DL13+DI13+DH13+DE13+DB13+DA13+CX13</f>
        <v>2700</v>
      </c>
      <c r="DR13" s="26">
        <v>15</v>
      </c>
      <c r="DS13" s="32">
        <v>650</v>
      </c>
      <c r="DT13" s="4">
        <f>+DS13+DP13+DM13+DL13+DI13+DH13+DE13+DB13+DA13</f>
        <v>3350</v>
      </c>
      <c r="DU13" s="26">
        <v>11</v>
      </c>
      <c r="DV13" s="13">
        <v>650</v>
      </c>
      <c r="DW13" s="4">
        <f>+DV13+DS13+DP13+DM13+DL13+DI13+DH13+DE13</f>
        <v>3350</v>
      </c>
      <c r="DX13" s="26">
        <v>11</v>
      </c>
      <c r="DY13" s="13">
        <v>500</v>
      </c>
      <c r="DZ13" s="4">
        <f>+DY13+DV13+DS13+DP13+DM13+DL13+DI13+DH13</f>
        <v>3450</v>
      </c>
      <c r="EA13" s="26">
        <v>9</v>
      </c>
      <c r="EB13" s="33">
        <v>700</v>
      </c>
      <c r="EC13" s="13">
        <v>560</v>
      </c>
      <c r="ED13" s="4">
        <f>+EC13+EB13+DY13+DV13+DS13+DP13+DM13+DL13</f>
        <v>3860</v>
      </c>
      <c r="EE13" s="26">
        <v>8</v>
      </c>
      <c r="EF13" s="13">
        <v>450</v>
      </c>
      <c r="EG13" s="4">
        <f>+EF13+EC13+EB13+DY13+DV13+DS13+DP13</f>
        <v>3910</v>
      </c>
      <c r="EH13" s="26">
        <v>9</v>
      </c>
      <c r="EI13" s="33">
        <v>625</v>
      </c>
      <c r="EJ13" s="34">
        <v>600</v>
      </c>
      <c r="EK13" s="4">
        <f>+EJ13+EI13+EF13+EC13+EB13+DY13+DV13+DS13</f>
        <v>4735</v>
      </c>
      <c r="EL13" s="26">
        <v>8</v>
      </c>
      <c r="EM13" s="13">
        <v>540</v>
      </c>
      <c r="EN13" s="4">
        <f>+EM13+EJ13+EI13+EF13+EC13+EB13+DY13+DV13</f>
        <v>4625</v>
      </c>
      <c r="EO13" s="26">
        <v>9</v>
      </c>
      <c r="EP13" s="13">
        <v>400</v>
      </c>
      <c r="EQ13" s="4">
        <f>EP13+EM13+EJ13+EI13+EF13+EC13+EB13+DY13</f>
        <v>4375</v>
      </c>
      <c r="ER13" s="26">
        <v>9</v>
      </c>
      <c r="ES13" s="73">
        <v>350</v>
      </c>
      <c r="ET13" s="4">
        <f>EP13+EM13+EJ13+EI13+EF13+EC13+EB13+ES13</f>
        <v>4225</v>
      </c>
      <c r="EU13" s="26">
        <v>10</v>
      </c>
      <c r="EV13" s="71">
        <v>630</v>
      </c>
      <c r="EW13" s="4">
        <f>EV13+ES13+EP13+EM13+EJ13+EI13+EF13</f>
        <v>3595</v>
      </c>
      <c r="EX13" s="26">
        <v>10</v>
      </c>
      <c r="EY13" s="73">
        <v>500</v>
      </c>
      <c r="EZ13" s="71">
        <v>550</v>
      </c>
      <c r="FA13" s="4">
        <f>EZ13+EY13+EV13+ES13+EP13+EM13+EJ13+EI13</f>
        <v>4195</v>
      </c>
      <c r="FB13" s="26">
        <v>10</v>
      </c>
    </row>
    <row r="14" spans="1:158" ht="15">
      <c r="A14" s="25">
        <v>55</v>
      </c>
      <c r="B14" s="1">
        <v>8</v>
      </c>
      <c r="C14" s="17" t="s">
        <v>200</v>
      </c>
      <c r="D14" s="11" t="s">
        <v>61</v>
      </c>
      <c r="E14" s="13">
        <v>150</v>
      </c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150</v>
      </c>
      <c r="O14" s="6">
        <v>36</v>
      </c>
      <c r="P14" s="11"/>
      <c r="Q14" s="12"/>
      <c r="R14" s="14">
        <f>SUM(Q14,M14,K14,I14,G14,E14)</f>
        <v>150</v>
      </c>
      <c r="S14" s="24">
        <v>41</v>
      </c>
      <c r="T14" s="11"/>
      <c r="U14" s="12"/>
      <c r="V14" s="15">
        <f>SUM(U14,Q14,M14,K14,I14,G14)</f>
        <v>0</v>
      </c>
      <c r="W14" s="20" t="s">
        <v>97</v>
      </c>
      <c r="X14" s="11"/>
      <c r="Y14" s="12"/>
      <c r="Z14" s="16">
        <f>SUM(Y14,U14,Q14,M14,K14,I14)</f>
        <v>0</v>
      </c>
      <c r="AA14" s="22" t="s">
        <v>97</v>
      </c>
      <c r="AB14" s="11"/>
      <c r="AC14" s="12"/>
      <c r="AD14" s="4">
        <f>SUM(AC14,Y14,U14,Q14,M14,K14)</f>
        <v>0</v>
      </c>
      <c r="AE14" s="6" t="s">
        <v>97</v>
      </c>
      <c r="AF14" s="11"/>
      <c r="AG14" s="12"/>
      <c r="AH14" s="12"/>
      <c r="AI14" s="4">
        <f>+AH14+AG14+AC14+Y14+U14+Q14+M14</f>
        <v>0</v>
      </c>
      <c r="AJ14" s="6" t="s">
        <v>97</v>
      </c>
      <c r="AK14" s="12"/>
      <c r="AL14" s="4">
        <f>+Q14+U14+Y14+AC14+AG14+AH14+AK14</f>
        <v>0</v>
      </c>
      <c r="AM14" s="30" t="s">
        <v>97</v>
      </c>
      <c r="AN14" s="31"/>
      <c r="AO14" s="31"/>
      <c r="AP14" s="4">
        <f>+U14+Y14+AC14+AG14+AH14+AK14+AN14+AO14</f>
        <v>0</v>
      </c>
      <c r="AQ14" s="6" t="s">
        <v>97</v>
      </c>
      <c r="AR14" s="31"/>
      <c r="AS14" s="31"/>
      <c r="AT14" s="4">
        <f>+Y14+AC14+AG14+AH14+AK14+AN14+AO14+AR14+AS14</f>
        <v>0</v>
      </c>
      <c r="AU14" s="6" t="s">
        <v>97</v>
      </c>
      <c r="AV14" s="31"/>
      <c r="AW14" s="31"/>
      <c r="AX14" s="4">
        <f>+AC14+AG14+AH14+AK14+AN14+AO14+AR14+AS14+AV14+AW14</f>
        <v>0</v>
      </c>
      <c r="AY14" s="6" t="s">
        <v>97</v>
      </c>
      <c r="AZ14" s="31"/>
      <c r="BA14" s="31"/>
      <c r="BB14" s="4">
        <f>+AG14+AH14+AK14+AN14+AO14+AR14+AS14+AV14+AW14+AZ14+BA14</f>
        <v>0</v>
      </c>
      <c r="BC14" s="6" t="s">
        <v>97</v>
      </c>
      <c r="BD14" s="31"/>
      <c r="BE14" s="4">
        <f>+AK14+AN14+AO14+AR14+AS14+AV14+AW14+AZ14+BA14+BD14</f>
        <v>0</v>
      </c>
      <c r="BF14" s="30" t="s">
        <v>97</v>
      </c>
      <c r="BG14" s="31"/>
      <c r="BH14" s="4">
        <f>+AN14+AO14+AR14+AS14+AV14+AW14+AZ14+BA14+BD14+BG14</f>
        <v>0</v>
      </c>
      <c r="BI14" s="30" t="s">
        <v>97</v>
      </c>
      <c r="BJ14" s="31"/>
      <c r="BK14" s="4">
        <f>+AR14+AS14+AV14+AW14+AZ14+BA14+BD14+BG14+BJ14</f>
        <v>0</v>
      </c>
      <c r="BL14" s="30" t="s">
        <v>97</v>
      </c>
      <c r="BM14" s="31"/>
      <c r="BN14" s="31"/>
      <c r="BO14" s="4">
        <f>+AV14+AW14+AZ14+BA14+BD14+BG14+BJ14+BM14+BN14</f>
        <v>0</v>
      </c>
      <c r="BP14" s="30" t="s">
        <v>97</v>
      </c>
      <c r="BQ14" s="31"/>
      <c r="BR14" s="4">
        <f>+AZ14+BA14+BD14+BG14+BJ14+BM14+BN14+BQ14</f>
        <v>0</v>
      </c>
      <c r="BS14" s="30" t="s">
        <v>97</v>
      </c>
      <c r="BT14" s="31"/>
      <c r="BU14" s="4">
        <f>+BT14+BQ14+BN14+BM14+BJ14+BG14+BD14</f>
        <v>0</v>
      </c>
      <c r="BV14" s="30" t="s">
        <v>97</v>
      </c>
      <c r="BW14" s="31"/>
      <c r="BX14" s="4">
        <f>+BT14+BQ14+BN14+BM14+BJ14+BG14+BW14</f>
        <v>0</v>
      </c>
      <c r="BY14" s="30" t="s">
        <v>97</v>
      </c>
      <c r="BZ14" s="31"/>
      <c r="CA14" s="31"/>
      <c r="CB14" s="4">
        <f>+BJ14+BM14+BN14+BQ14+BT14+BW14+BZ14+CA14</f>
        <v>0</v>
      </c>
      <c r="CC14" s="30" t="s">
        <v>97</v>
      </c>
      <c r="CD14" s="31"/>
      <c r="CE14" s="4">
        <f>+CD14+CA14+BZ14+BW14+BT14+BQ14+BN14+BM14</f>
        <v>0</v>
      </c>
      <c r="CF14" s="30" t="s">
        <v>97</v>
      </c>
      <c r="CG14" s="31"/>
      <c r="CH14" s="31"/>
      <c r="CI14" s="4">
        <f>+CG14+CD14+CA14+BZ14+BT14+BQ14+BW14+CH14</f>
        <v>0</v>
      </c>
      <c r="CJ14" s="30" t="s">
        <v>97</v>
      </c>
      <c r="CK14" s="31"/>
      <c r="CL14" s="4">
        <f>+CH14+CG14+CD14+CA14+BZ14+BW14+BT14+CK14</f>
        <v>0</v>
      </c>
      <c r="CM14" s="30" t="s">
        <v>97</v>
      </c>
      <c r="CN14" s="31"/>
      <c r="CO14" s="31"/>
      <c r="CP14" s="4">
        <f>+CO14+CN14+CK14+CH14+CG14+CD14+CA14+BZ14+BW14</f>
        <v>0</v>
      </c>
      <c r="CQ14" s="30" t="s">
        <v>97</v>
      </c>
      <c r="CR14" s="31"/>
      <c r="CS14" s="4">
        <f>+CR14+CO14+CN14+CK14+CH14+CG14+CD14+CA14+BZ14</f>
        <v>0</v>
      </c>
      <c r="CT14" s="30" t="s">
        <v>97</v>
      </c>
      <c r="CU14" s="31"/>
      <c r="CV14" s="4">
        <f>+CU14+CR14+CO14+CN14+CK14+CH14+CG14+CD14</f>
        <v>0</v>
      </c>
      <c r="CW14" s="30" t="s">
        <v>97</v>
      </c>
      <c r="CX14" s="31"/>
      <c r="CY14" s="4">
        <f>+CX14+CU14+CR14+CO14+CN14+CK14+CH14+CG14</f>
        <v>0</v>
      </c>
      <c r="CZ14" s="30" t="s">
        <v>97</v>
      </c>
      <c r="DA14" s="31"/>
      <c r="DB14" s="31"/>
      <c r="DC14" s="4">
        <f>+DB14+DA14+CX14+CU14+CR14+CO14+CN14+CK14</f>
        <v>0</v>
      </c>
      <c r="DD14" s="30" t="s">
        <v>97</v>
      </c>
      <c r="DE14" s="31"/>
      <c r="DF14" s="4">
        <f>+DE14+DB14+DA14+CX14+CU14+CR14+CO14+CN14</f>
        <v>0</v>
      </c>
      <c r="DG14" s="30" t="s">
        <v>97</v>
      </c>
      <c r="DH14" s="31"/>
      <c r="DI14" s="31"/>
      <c r="DJ14" s="4">
        <f>+DI14+DH14+DE14+DB14+DA14+CX14+CU14+CR14</f>
        <v>0</v>
      </c>
      <c r="DK14" s="30" t="s">
        <v>97</v>
      </c>
      <c r="DL14" s="31"/>
      <c r="DM14" s="31"/>
      <c r="DN14" s="4">
        <f>+DM14+DL14+DI14+DH14+DE14+DB14+DA14+CX14+CU14</f>
        <v>0</v>
      </c>
      <c r="DO14" s="30" t="s">
        <v>97</v>
      </c>
      <c r="DP14" s="31"/>
      <c r="DQ14" s="4">
        <f>+DP14+DM14+DL14+DI14+DH14+DE14+DB14+DA14+CX14</f>
        <v>0</v>
      </c>
      <c r="DR14" s="30" t="s">
        <v>97</v>
      </c>
      <c r="DS14" s="31"/>
      <c r="DT14" s="4">
        <f>+DS14+DP14+DM14+DL14+DI14+DH14+DE14+DB14+DA14</f>
        <v>0</v>
      </c>
      <c r="DU14" s="30" t="s">
        <v>97</v>
      </c>
      <c r="DV14" s="31"/>
      <c r="DW14" s="4">
        <f>+DV14+DS14+DP14+DM14+DL14+DI14+DH14+DE14</f>
        <v>0</v>
      </c>
      <c r="DX14" s="30" t="s">
        <v>97</v>
      </c>
      <c r="DY14" s="31"/>
      <c r="DZ14" s="4">
        <f>+DY14+DV14+DS14+DP14+DM14+DL14+DI14+DH14</f>
        <v>0</v>
      </c>
      <c r="EA14" s="30" t="s">
        <v>97</v>
      </c>
      <c r="EB14" s="31"/>
      <c r="EC14" s="32">
        <v>500</v>
      </c>
      <c r="ED14" s="4">
        <f>+EC14+EB14+DY14+DV14+DS14+DP14+DM14+DL14</f>
        <v>500</v>
      </c>
      <c r="EE14" s="30">
        <v>31</v>
      </c>
      <c r="EF14" s="13">
        <v>740</v>
      </c>
      <c r="EG14" s="4">
        <f>+EF14+EC14+EB14+DY14+DV14+DS14+DP14</f>
        <v>1240</v>
      </c>
      <c r="EH14" s="30">
        <v>23</v>
      </c>
      <c r="EI14" s="33">
        <v>200</v>
      </c>
      <c r="EJ14" s="13">
        <v>500</v>
      </c>
      <c r="EK14" s="4">
        <f>+EJ14+EI14+EF14+EC14+EB14+DY14+DV14+DS14</f>
        <v>1940</v>
      </c>
      <c r="EL14" s="30">
        <v>18</v>
      </c>
      <c r="EM14" s="13">
        <v>450</v>
      </c>
      <c r="EN14" s="4">
        <f>+EM14+EJ14+EI14+EF14+EC14+EB14+DY14+DV14</f>
        <v>2390</v>
      </c>
      <c r="EO14" s="26">
        <v>16</v>
      </c>
      <c r="EP14" s="13">
        <v>570</v>
      </c>
      <c r="EQ14" s="4">
        <f>EP14+EM14+EJ14+EI14+EF14+EC14+EB14+DY14</f>
        <v>2960</v>
      </c>
      <c r="ER14" s="26">
        <v>14</v>
      </c>
      <c r="ES14" s="71">
        <v>570</v>
      </c>
      <c r="ET14" s="4">
        <f>EP14+EM14+EJ14+EI14+EF14+EC14+EB14+ES14</f>
        <v>3530</v>
      </c>
      <c r="EU14" s="26">
        <v>13</v>
      </c>
      <c r="EV14" s="71">
        <v>680</v>
      </c>
      <c r="EW14" s="4">
        <f>EV14+ES14+EP14+EM14+EJ14+EI14+EF14</f>
        <v>3710</v>
      </c>
      <c r="EX14" s="26">
        <v>7</v>
      </c>
      <c r="EY14" s="73">
        <v>500</v>
      </c>
      <c r="EZ14" s="71">
        <v>700</v>
      </c>
      <c r="FA14" s="4">
        <f>EZ14+EY14+EV14+ES14+EP14+EM14+EJ14+EI14</f>
        <v>4170</v>
      </c>
      <c r="FB14" s="26">
        <v>11</v>
      </c>
    </row>
    <row r="15" spans="1:158" ht="15">
      <c r="A15" s="25">
        <v>58</v>
      </c>
      <c r="B15" s="1">
        <v>27</v>
      </c>
      <c r="C15" s="17" t="s">
        <v>195</v>
      </c>
      <c r="D15" s="11" t="s">
        <v>63</v>
      </c>
      <c r="E15" s="13">
        <v>90</v>
      </c>
      <c r="F15" s="11"/>
      <c r="G15" s="12"/>
      <c r="H15" s="11"/>
      <c r="I15" s="12"/>
      <c r="J15" s="11"/>
      <c r="K15" s="12"/>
      <c r="L15" s="11"/>
      <c r="M15" s="12"/>
      <c r="N15" s="6">
        <f>SUM(M15,K15,I15,G15,E15)</f>
        <v>90</v>
      </c>
      <c r="O15" s="6">
        <v>38</v>
      </c>
      <c r="P15" s="11"/>
      <c r="Q15" s="12"/>
      <c r="R15" s="14">
        <f>SUM(Q15,M15,K15,I15,G15,E15)</f>
        <v>90</v>
      </c>
      <c r="S15" s="24">
        <v>44</v>
      </c>
      <c r="T15" s="11"/>
      <c r="U15" s="12"/>
      <c r="V15" s="15">
        <f>SUM(U15,Q15,M15,K15,I15,G15)</f>
        <v>0</v>
      </c>
      <c r="W15" s="20" t="s">
        <v>97</v>
      </c>
      <c r="X15" s="11"/>
      <c r="Y15" s="12"/>
      <c r="Z15" s="16">
        <f>SUM(Y15,U15,Q15,M15,K15,I15)</f>
        <v>0</v>
      </c>
      <c r="AA15" s="22" t="s">
        <v>97</v>
      </c>
      <c r="AB15" s="11"/>
      <c r="AC15" s="12"/>
      <c r="AD15" s="4">
        <f>MAX(AC15,Y15,U15,Q15,M15,K15)</f>
        <v>0</v>
      </c>
      <c r="AE15" s="6" t="s">
        <v>97</v>
      </c>
      <c r="AF15" s="11"/>
      <c r="AG15" s="12"/>
      <c r="AH15" s="12"/>
      <c r="AI15" s="4">
        <f>+AH15+AG15+AC15+Y15+U15+Q15+M15</f>
        <v>0</v>
      </c>
      <c r="AJ15" s="6" t="s">
        <v>97</v>
      </c>
      <c r="AK15" s="12"/>
      <c r="AL15" s="4">
        <f>+Q15+U15+Y15+AC15+AG15+AH15+AK15</f>
        <v>0</v>
      </c>
      <c r="AM15" s="30" t="s">
        <v>97</v>
      </c>
      <c r="AN15" s="31"/>
      <c r="AO15" s="31"/>
      <c r="AP15" s="4">
        <f>+U15+Y15+AC15+AG15+AH15+AK15+AN15+AO15</f>
        <v>0</v>
      </c>
      <c r="AQ15" s="6" t="s">
        <v>97</v>
      </c>
      <c r="AR15" s="31"/>
      <c r="AS15" s="31"/>
      <c r="AT15" s="4">
        <f>+Y15+AC15+AG15+AH15+AK15+AN15+AO15+AR15+AS15</f>
        <v>0</v>
      </c>
      <c r="AU15" s="6" t="s">
        <v>97</v>
      </c>
      <c r="AV15" s="31"/>
      <c r="AW15" s="31"/>
      <c r="AX15" s="4">
        <f>+AC15+AG15+AH15+AK15+AN15+AO15+AR15+AS15+AV15+AW15</f>
        <v>0</v>
      </c>
      <c r="AY15" s="6" t="s">
        <v>97</v>
      </c>
      <c r="AZ15" s="31"/>
      <c r="BA15" s="31"/>
      <c r="BB15" s="4">
        <f>+AG15+AH15+AK15+AN15+AO15+AR15+AS15+AV15+AW15+AZ15+BA15</f>
        <v>0</v>
      </c>
      <c r="BC15" s="6" t="s">
        <v>97</v>
      </c>
      <c r="BD15" s="31"/>
      <c r="BE15" s="4">
        <f>+AK15+AN15+AO15+AR15+AS15+AV15+AW15+AZ15+BA15+BD15</f>
        <v>0</v>
      </c>
      <c r="BF15" s="30" t="s">
        <v>97</v>
      </c>
      <c r="BG15" s="31"/>
      <c r="BH15" s="4">
        <f>+AN15+AO15+AR15+AS15+AV15+AW15+AZ15+BA15+BD15+BG15</f>
        <v>0</v>
      </c>
      <c r="BI15" s="30" t="s">
        <v>97</v>
      </c>
      <c r="BJ15" s="31"/>
      <c r="BK15" s="4">
        <f>+AR15+AS15+AV15+AW15+AZ15+BA15+BD15+BG15+BJ15</f>
        <v>0</v>
      </c>
      <c r="BL15" s="30" t="s">
        <v>97</v>
      </c>
      <c r="BM15" s="31"/>
      <c r="BN15" s="31"/>
      <c r="BO15" s="4">
        <f>+AV15+AW15+AZ15+BA15+BD15+BG15+BJ15+BM15+BN15</f>
        <v>0</v>
      </c>
      <c r="BP15" s="30" t="s">
        <v>97</v>
      </c>
      <c r="BQ15" s="31"/>
      <c r="BR15" s="4">
        <f>+AZ15+BA15+BD15+BG15+BJ15+BM15+BN15+BQ15</f>
        <v>0</v>
      </c>
      <c r="BS15" s="30" t="s">
        <v>97</v>
      </c>
      <c r="BT15" s="31"/>
      <c r="BU15" s="4">
        <f>+BT15+BQ15+BN15+BM15+BJ15+BG15+BD15</f>
        <v>0</v>
      </c>
      <c r="BV15" s="30" t="s">
        <v>97</v>
      </c>
      <c r="BW15" s="31"/>
      <c r="BX15" s="4">
        <f>+BT15+BQ15+BN15+BM15+BJ15+BG15+BW15</f>
        <v>0</v>
      </c>
      <c r="BY15" s="30" t="s">
        <v>97</v>
      </c>
      <c r="BZ15" s="31"/>
      <c r="CA15" s="31"/>
      <c r="CB15" s="4">
        <f>+BJ15+BM15+BN15+BQ15+BT15+BW15+BZ15+CA15</f>
        <v>0</v>
      </c>
      <c r="CC15" s="30" t="s">
        <v>97</v>
      </c>
      <c r="CD15" s="31"/>
      <c r="CE15" s="4">
        <f>+CA15+BX15+BU15+BT15+BQ15+BN15+CD15</f>
        <v>0</v>
      </c>
      <c r="CF15" s="30" t="s">
        <v>97</v>
      </c>
      <c r="CG15" s="31"/>
      <c r="CH15" s="31"/>
      <c r="CI15" s="4">
        <f>+CG15+CD15+CA15+BZ15+BT15+BQ15+BW15+CH15</f>
        <v>0</v>
      </c>
      <c r="CJ15" s="30" t="s">
        <v>97</v>
      </c>
      <c r="CK15" s="31"/>
      <c r="CL15" s="4">
        <f>+CH15+CG15+CD15+CA15+BZ15+BW15+BT15+CK15</f>
        <v>0</v>
      </c>
      <c r="CM15" s="30" t="s">
        <v>97</v>
      </c>
      <c r="CN15" s="31"/>
      <c r="CO15" s="31"/>
      <c r="CP15" s="4">
        <f>+CO15+CN15+CK15+CH15+CG15+CD15+CA15+BZ15+BW15</f>
        <v>0</v>
      </c>
      <c r="CQ15" s="30" t="s">
        <v>97</v>
      </c>
      <c r="CR15" s="31"/>
      <c r="CS15" s="4">
        <f>+CR15+CO15+CN15+CK15+CH15+CG15+CD15+CA15+BZ15</f>
        <v>0</v>
      </c>
      <c r="CT15" s="30" t="s">
        <v>97</v>
      </c>
      <c r="CU15" s="31"/>
      <c r="CV15" s="4">
        <f>+CU15+CR15+CO15+CN15+CK15+CH15+CG15+CD15</f>
        <v>0</v>
      </c>
      <c r="CW15" s="30" t="s">
        <v>97</v>
      </c>
      <c r="CX15" s="31"/>
      <c r="CY15" s="4">
        <f>+CX15+CU15+CR15+CO15+CN15+CK15+CH15+CG15</f>
        <v>0</v>
      </c>
      <c r="CZ15" s="30" t="s">
        <v>97</v>
      </c>
      <c r="DA15" s="31"/>
      <c r="DB15" s="31"/>
      <c r="DC15" s="4">
        <f>+DB15+DA15+CX15+CU15+CR15+CO15+CN15+CK15</f>
        <v>0</v>
      </c>
      <c r="DD15" s="30" t="s">
        <v>97</v>
      </c>
      <c r="DE15" s="31"/>
      <c r="DF15" s="4">
        <f>+DE15+DB15+DA15+CX15+CU15+CR15+CO15+CN15</f>
        <v>0</v>
      </c>
      <c r="DG15" s="30" t="s">
        <v>97</v>
      </c>
      <c r="DH15" s="31"/>
      <c r="DI15" s="31"/>
      <c r="DJ15" s="4">
        <f>+DI15+DH15+DE15+DB15+DA15+CX15+CU15+CR15</f>
        <v>0</v>
      </c>
      <c r="DK15" s="30" t="s">
        <v>97</v>
      </c>
      <c r="DL15" s="31"/>
      <c r="DM15" s="31"/>
      <c r="DN15" s="4">
        <f>+DM15+DL15+DI15+DH15+DE15+DB15+DA15+CX15+CU15</f>
        <v>0</v>
      </c>
      <c r="DO15" s="30" t="s">
        <v>97</v>
      </c>
      <c r="DP15" s="31"/>
      <c r="DQ15" s="4">
        <f>+DP15+DM15+DL15+DI15+DH15+DE15+DB15+DA15+CX15</f>
        <v>0</v>
      </c>
      <c r="DR15" s="30" t="s">
        <v>97</v>
      </c>
      <c r="DS15" s="31"/>
      <c r="DT15" s="4">
        <f>+DS15+DP15+DM15+DL15+DI15+DH15+DE15+DB15+DA15</f>
        <v>0</v>
      </c>
      <c r="DU15" s="30" t="s">
        <v>97</v>
      </c>
      <c r="DV15" s="31"/>
      <c r="DW15" s="4">
        <f>+DV15+DS15+DP15+DM15+DL15+DI15+DH15+DE15</f>
        <v>0</v>
      </c>
      <c r="DX15" s="30" t="s">
        <v>97</v>
      </c>
      <c r="DY15" s="32">
        <v>350</v>
      </c>
      <c r="DZ15" s="4">
        <f>+DY15+DV15+DS15+DP15+DM15+DL15+DI15+DH15</f>
        <v>350</v>
      </c>
      <c r="EA15" s="30">
        <v>32</v>
      </c>
      <c r="EB15" s="31"/>
      <c r="EC15" s="32">
        <v>400</v>
      </c>
      <c r="ED15" s="4">
        <f>+EC15+EB15+DY15+DV15+DS15+DP15+DM15+DL15</f>
        <v>750</v>
      </c>
      <c r="EE15" s="30">
        <v>28</v>
      </c>
      <c r="EF15" s="32">
        <v>400</v>
      </c>
      <c r="EG15" s="4">
        <f>+EF15+EC15+EB15+DY15+DV15+DS15+DP15</f>
        <v>1150</v>
      </c>
      <c r="EH15" s="30">
        <v>24</v>
      </c>
      <c r="EI15" s="33">
        <v>350</v>
      </c>
      <c r="EJ15" s="32">
        <v>650</v>
      </c>
      <c r="EK15" s="4">
        <f>+EJ15+EI15+EF15+EC15+EB15+DY15+DV15+DS15</f>
        <v>2150</v>
      </c>
      <c r="EL15" s="26">
        <v>15</v>
      </c>
      <c r="EM15" s="13">
        <v>600</v>
      </c>
      <c r="EN15" s="4">
        <f>+EM15+EJ15+EI15+EF15+EC15+EB15+DY15+DV15</f>
        <v>2750</v>
      </c>
      <c r="EO15" s="26">
        <v>14</v>
      </c>
      <c r="EP15" s="13"/>
      <c r="EQ15" s="4">
        <f>EP15+EM15+EJ15+EI15+EF15+EC15+EB15+DY15</f>
        <v>2750</v>
      </c>
      <c r="ER15" s="26">
        <v>15</v>
      </c>
      <c r="ES15" s="71">
        <v>500</v>
      </c>
      <c r="ET15" s="4">
        <f>EP15+EM15+EJ15+EI15+EF15+EC15+EB15+ES15</f>
        <v>2900</v>
      </c>
      <c r="EU15" s="26">
        <v>15</v>
      </c>
      <c r="EV15" s="71">
        <v>900</v>
      </c>
      <c r="EW15" s="4">
        <f>EV15+ES15+EP15+EM15+EJ15+EI15+EF15</f>
        <v>3400</v>
      </c>
      <c r="EX15" s="26">
        <v>12</v>
      </c>
      <c r="EY15" s="73">
        <v>500</v>
      </c>
      <c r="EZ15" s="71">
        <v>620</v>
      </c>
      <c r="FA15" s="4">
        <f>EZ15+EY15+EV15+ES15+EP15+EM15+EJ15+EI15</f>
        <v>4120</v>
      </c>
      <c r="FB15" s="26">
        <v>12</v>
      </c>
    </row>
    <row r="16" spans="1:158" ht="15">
      <c r="A16" s="62"/>
      <c r="B16" s="62"/>
      <c r="C16" s="17" t="s">
        <v>189</v>
      </c>
      <c r="D16" s="11" t="s">
        <v>61</v>
      </c>
      <c r="E16" s="13">
        <v>150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150</v>
      </c>
      <c r="O16" s="6">
        <v>36</v>
      </c>
      <c r="P16" s="11"/>
      <c r="Q16" s="12"/>
      <c r="R16" s="14">
        <f>SUM(Q16,M16,K16,I16,G16,E16)</f>
        <v>150</v>
      </c>
      <c r="S16" s="24">
        <v>41</v>
      </c>
      <c r="T16" s="11"/>
      <c r="U16" s="12"/>
      <c r="V16" s="15">
        <f>SUM(U16,Q16,M16,K16,I16,G16)</f>
        <v>0</v>
      </c>
      <c r="W16" s="20" t="s">
        <v>97</v>
      </c>
      <c r="X16" s="11"/>
      <c r="Y16" s="12"/>
      <c r="Z16" s="16">
        <f>SUM(Y16,U16,Q16,M16,K16,I16)</f>
        <v>0</v>
      </c>
      <c r="AA16" s="22" t="s">
        <v>97</v>
      </c>
      <c r="AB16" s="11"/>
      <c r="AC16" s="12"/>
      <c r="AD16" s="4">
        <f>SUM(AC16,Y16,U16,Q16,M16,K16)</f>
        <v>0</v>
      </c>
      <c r="AE16" s="6" t="s">
        <v>97</v>
      </c>
      <c r="AF16" s="11"/>
      <c r="AG16" s="12"/>
      <c r="AH16" s="12"/>
      <c r="AI16" s="4">
        <f>+AH16+AG16+AC16+Y16+U16+Q16+M16</f>
        <v>0</v>
      </c>
      <c r="AJ16" s="6" t="s">
        <v>97</v>
      </c>
      <c r="AK16" s="12"/>
      <c r="AL16" s="4">
        <f>+Q16+U16+Y16+AC16+AG16+AH16+AK16</f>
        <v>0</v>
      </c>
      <c r="AM16" s="30" t="s">
        <v>97</v>
      </c>
      <c r="AN16" s="31"/>
      <c r="AO16" s="31"/>
      <c r="AP16" s="4">
        <f>+U16+Y16+AC16+AG16+AH16+AK16+AN16+AO16</f>
        <v>0</v>
      </c>
      <c r="AQ16" s="6" t="s">
        <v>97</v>
      </c>
      <c r="AR16" s="31"/>
      <c r="AS16" s="31"/>
      <c r="AT16" s="4">
        <f>+Y16+AC16+AG16+AH16+AK16+AN16+AO16+AR16+AS16</f>
        <v>0</v>
      </c>
      <c r="AU16" s="6" t="s">
        <v>97</v>
      </c>
      <c r="AV16" s="31"/>
      <c r="AW16" s="31"/>
      <c r="AX16" s="4">
        <f>+AC16+AG16+AH16+AK16+AN16+AO16+AR16+AS16+AV16+AW16</f>
        <v>0</v>
      </c>
      <c r="AY16" s="6" t="s">
        <v>97</v>
      </c>
      <c r="AZ16" s="31"/>
      <c r="BA16" s="31"/>
      <c r="BB16" s="4">
        <f>+AG16+AH16+AK16+AN16+AO16+AR16+AS16+AV16+AW16+AZ16+BA16</f>
        <v>0</v>
      </c>
      <c r="BC16" s="6" t="s">
        <v>97</v>
      </c>
      <c r="BD16" s="31"/>
      <c r="BE16" s="4">
        <f>+AK16+AN16+AO16+AR16+AS16+AV16+AW16+AZ16+BA16+BD16</f>
        <v>0</v>
      </c>
      <c r="BF16" s="30" t="s">
        <v>97</v>
      </c>
      <c r="BG16" s="31"/>
      <c r="BH16" s="4">
        <f>+AN16+AO16+AR16+AS16+AV16+AW16+AZ16+BA16+BD16+BG16</f>
        <v>0</v>
      </c>
      <c r="BI16" s="30" t="s">
        <v>97</v>
      </c>
      <c r="BJ16" s="31"/>
      <c r="BK16" s="4">
        <f>+AR16+AS16+AV16+AW16+AZ16+BA16+BD16+BG16+BJ16</f>
        <v>0</v>
      </c>
      <c r="BL16" s="30" t="s">
        <v>97</v>
      </c>
      <c r="BM16" s="31"/>
      <c r="BN16" s="31"/>
      <c r="BO16" s="4">
        <f>+AV16+AW16+AZ16+BA16+BD16+BG16+BJ16+BM16+BN16</f>
        <v>0</v>
      </c>
      <c r="BP16" s="30" t="s">
        <v>97</v>
      </c>
      <c r="BQ16" s="31"/>
      <c r="BR16" s="4">
        <f>+AZ16+BA16+BD16+BG16+BJ16+BM16+BN16+BQ16</f>
        <v>0</v>
      </c>
      <c r="BS16" s="30" t="s">
        <v>97</v>
      </c>
      <c r="BT16" s="31"/>
      <c r="BU16" s="4">
        <f>+BT16+BQ16+BN16+BM16+BJ16+BG16+BD16</f>
        <v>0</v>
      </c>
      <c r="BV16" s="30" t="s">
        <v>97</v>
      </c>
      <c r="BW16" s="31"/>
      <c r="BX16" s="4">
        <f>+BT16+BQ16+BN16+BM16+BJ16+BG16+BW16</f>
        <v>0</v>
      </c>
      <c r="BY16" s="30" t="s">
        <v>97</v>
      </c>
      <c r="BZ16" s="31"/>
      <c r="CA16" s="31"/>
      <c r="CB16" s="4">
        <f>+BJ16+BM16+BN16+BQ16+BT16+BW16+BZ16+CA16</f>
        <v>0</v>
      </c>
      <c r="CC16" s="30" t="s">
        <v>97</v>
      </c>
      <c r="CD16" s="31"/>
      <c r="CE16" s="4">
        <f>+CD16+CA16+BZ16+BW16+BT16+BQ16+BN16+BM16</f>
        <v>0</v>
      </c>
      <c r="CF16" s="30" t="s">
        <v>97</v>
      </c>
      <c r="CG16" s="31"/>
      <c r="CH16" s="31"/>
      <c r="CI16" s="4">
        <f>+CG16+CD16+CA16+BZ16+BT16+BQ16+BW16+CH16</f>
        <v>0</v>
      </c>
      <c r="CJ16" s="30" t="s">
        <v>97</v>
      </c>
      <c r="CK16" s="31"/>
      <c r="CL16" s="4">
        <f>+CH16+CG16+CD16+CA16+BZ16+BW16+BT16+CK16</f>
        <v>0</v>
      </c>
      <c r="CM16" s="30" t="s">
        <v>97</v>
      </c>
      <c r="CN16" s="31"/>
      <c r="CO16" s="31"/>
      <c r="CP16" s="4">
        <f>+CO16+CN16+CK16+CH16+CG16+CD16+CA16+BZ16+BW16</f>
        <v>0</v>
      </c>
      <c r="CQ16" s="30" t="s">
        <v>97</v>
      </c>
      <c r="CR16" s="31"/>
      <c r="CS16" s="4">
        <f>+CR16+CO16+CN16+CK16+CH16+CG16+CD16+CA16+BZ16</f>
        <v>0</v>
      </c>
      <c r="CT16" s="30" t="s">
        <v>97</v>
      </c>
      <c r="CU16" s="31"/>
      <c r="CV16" s="4">
        <f>+CU16+CR16+CO16+CN16+CK16+CH16+CG16+CD16</f>
        <v>0</v>
      </c>
      <c r="CW16" s="30" t="s">
        <v>97</v>
      </c>
      <c r="CX16" s="31"/>
      <c r="CY16" s="4">
        <f>+CX16+CU16+CR16+CO16+CN16+CK16+CH16+CG16</f>
        <v>0</v>
      </c>
      <c r="CZ16" s="30" t="s">
        <v>97</v>
      </c>
      <c r="DA16" s="31"/>
      <c r="DB16" s="31"/>
      <c r="DC16" s="4">
        <f>+DB16+DA16+CX16+CU16+CR16+CO16+CN16+CK16</f>
        <v>0</v>
      </c>
      <c r="DD16" s="30" t="s">
        <v>97</v>
      </c>
      <c r="DE16" s="31"/>
      <c r="DF16" s="4">
        <f>+DE16+DB16+DA16+CX16+CU16+CR16+CO16+CN16</f>
        <v>0</v>
      </c>
      <c r="DG16" s="30" t="s">
        <v>97</v>
      </c>
      <c r="DH16" s="31"/>
      <c r="DI16" s="31"/>
      <c r="DJ16" s="4">
        <f>+DI16+DH16+DE16+DB16+DA16+CX16+CU16+CR16</f>
        <v>0</v>
      </c>
      <c r="DK16" s="30" t="s">
        <v>97</v>
      </c>
      <c r="DL16" s="31"/>
      <c r="DM16" s="31"/>
      <c r="DN16" s="4">
        <f>+DM16+DL16+DI16+DH16+DE16+DB16+DA16+CX16+CU16</f>
        <v>0</v>
      </c>
      <c r="DO16" s="30" t="s">
        <v>97</v>
      </c>
      <c r="DP16" s="31"/>
      <c r="DQ16" s="4">
        <f>+DP16+DM16+DL16+DI16+DH16+DE16+DB16+DA16+CX16</f>
        <v>0</v>
      </c>
      <c r="DR16" s="30" t="s">
        <v>97</v>
      </c>
      <c r="DS16" s="32">
        <v>250</v>
      </c>
      <c r="DT16" s="4">
        <f>+DS16+DP16+DM16+DL16+DI16+DH16+DE16+DB16+DA16</f>
        <v>250</v>
      </c>
      <c r="DU16" s="30">
        <v>33</v>
      </c>
      <c r="DV16" s="32">
        <v>150</v>
      </c>
      <c r="DW16" s="4">
        <f>+DV16+DS16+DP16+DM16+DL16+DI16+DH16+DE16</f>
        <v>400</v>
      </c>
      <c r="DX16" s="30">
        <v>28</v>
      </c>
      <c r="DY16" s="32">
        <v>240</v>
      </c>
      <c r="DZ16" s="4">
        <f>+DY16+DV16+DS16+DP16+DM16+DL16+DI16+DH16</f>
        <v>640</v>
      </c>
      <c r="EA16" s="30">
        <v>30</v>
      </c>
      <c r="EB16" s="33">
        <v>400</v>
      </c>
      <c r="EC16" s="13">
        <v>350</v>
      </c>
      <c r="ED16" s="4">
        <f>+EC16+EB16+DY16+DV16+DS16+DP16+DM16+DL16</f>
        <v>1390</v>
      </c>
      <c r="EE16" s="30">
        <v>24</v>
      </c>
      <c r="EF16" s="13">
        <v>500</v>
      </c>
      <c r="EG16" s="4">
        <f>+EF16+EC16+EB16+DY16+DV16+DS16+DP16</f>
        <v>1890</v>
      </c>
      <c r="EH16" s="30">
        <v>17</v>
      </c>
      <c r="EI16" s="33">
        <v>200</v>
      </c>
      <c r="EJ16" s="32">
        <v>400</v>
      </c>
      <c r="EK16" s="4">
        <f>+EJ16+EI16+EF16+EC16+EB16+DY16+DV16+DS16</f>
        <v>2490</v>
      </c>
      <c r="EL16" s="26">
        <v>13</v>
      </c>
      <c r="EM16" s="13">
        <v>400</v>
      </c>
      <c r="EN16" s="4">
        <f>+EM16+EJ16+EI16+EF16+EC16+EB16+DY16+DV16</f>
        <v>2640</v>
      </c>
      <c r="EO16" s="26">
        <v>15</v>
      </c>
      <c r="EP16" s="13">
        <v>650</v>
      </c>
      <c r="EQ16" s="4">
        <f>EP16+EM16+EJ16+EI16+EF16+EC16+EB16+DY16</f>
        <v>3140</v>
      </c>
      <c r="ER16" s="26">
        <v>13</v>
      </c>
      <c r="ES16" s="71">
        <v>730</v>
      </c>
      <c r="ET16" s="4">
        <f>EP16+EM16+EJ16+EI16+EF16+EC16+EB16+ES16</f>
        <v>3630</v>
      </c>
      <c r="EU16" s="26">
        <v>11</v>
      </c>
      <c r="EV16" s="71">
        <v>730</v>
      </c>
      <c r="EW16" s="4">
        <f>EV16+ES16+EP16+EM16+EJ16+EI16+EF16</f>
        <v>3610</v>
      </c>
      <c r="EX16" s="26">
        <v>9</v>
      </c>
      <c r="EY16" s="73">
        <v>500</v>
      </c>
      <c r="EZ16" s="71">
        <v>500</v>
      </c>
      <c r="FA16" s="4">
        <f>EZ16+EY16+EV16+ES16+EP16+EM16+EJ16+EI16</f>
        <v>4110</v>
      </c>
      <c r="FB16" s="26">
        <v>13</v>
      </c>
    </row>
    <row r="17" spans="1:158" ht="15">
      <c r="A17" s="25">
        <v>57</v>
      </c>
      <c r="B17" s="1">
        <v>27</v>
      </c>
      <c r="C17" s="17" t="s">
        <v>13</v>
      </c>
      <c r="D17" s="11" t="s">
        <v>72</v>
      </c>
      <c r="E17" s="13">
        <v>650</v>
      </c>
      <c r="F17" s="13" t="s">
        <v>57</v>
      </c>
      <c r="G17" s="13">
        <v>350</v>
      </c>
      <c r="H17" s="13" t="s">
        <v>67</v>
      </c>
      <c r="I17" s="13">
        <v>450</v>
      </c>
      <c r="J17" s="11"/>
      <c r="K17" s="12"/>
      <c r="L17" s="11"/>
      <c r="M17" s="12"/>
      <c r="N17" s="6">
        <f>SUM(M17,K17,I17,G17,E17)</f>
        <v>1450</v>
      </c>
      <c r="O17" s="26">
        <v>15</v>
      </c>
      <c r="P17" s="11"/>
      <c r="Q17" s="12"/>
      <c r="R17" s="14">
        <f>SUM(Q17,M17,K17,I17,G17,E17)</f>
        <v>1450</v>
      </c>
      <c r="S17" s="24">
        <v>18</v>
      </c>
      <c r="T17" s="11"/>
      <c r="U17" s="12"/>
      <c r="V17" s="15">
        <f>SUM(U17,Q17,M17,K17,I17,G17)</f>
        <v>800</v>
      </c>
      <c r="W17" s="20">
        <v>25</v>
      </c>
      <c r="X17" s="11"/>
      <c r="Y17" s="12"/>
      <c r="Z17" s="16">
        <f>SUM(Y17,U17,Q17,M17,K17,I17)</f>
        <v>450</v>
      </c>
      <c r="AA17" s="22">
        <v>30</v>
      </c>
      <c r="AB17" s="11"/>
      <c r="AC17" s="12"/>
      <c r="AD17" s="4">
        <f>SUM(AC17,Y17,U17,Q17,M17,K17)</f>
        <v>0</v>
      </c>
      <c r="AE17" s="6" t="s">
        <v>97</v>
      </c>
      <c r="AF17" s="11"/>
      <c r="AG17" s="12"/>
      <c r="AH17" s="12"/>
      <c r="AI17" s="4">
        <f>+AH17+AG17+AC17+Y17+U17+Q17+M17</f>
        <v>0</v>
      </c>
      <c r="AJ17" s="6" t="s">
        <v>97</v>
      </c>
      <c r="AK17" s="12"/>
      <c r="AL17" s="4">
        <f>+Q17+U17+Y17+AC17+AG17+AH17+AK17</f>
        <v>0</v>
      </c>
      <c r="AM17" s="30" t="s">
        <v>97</v>
      </c>
      <c r="AN17" s="31"/>
      <c r="AO17" s="32">
        <v>500</v>
      </c>
      <c r="AP17" s="4">
        <f>+U17+Y17+AC17+AG17+AH17+AK17+AN17+AO17</f>
        <v>500</v>
      </c>
      <c r="AQ17" s="30">
        <v>35</v>
      </c>
      <c r="AR17" s="28">
        <v>200</v>
      </c>
      <c r="AS17" s="32">
        <v>710</v>
      </c>
      <c r="AT17" s="4">
        <f>+Y17+AC17+AG17+AH17+AK17+AN17+AO17+AR17+AS17</f>
        <v>1410</v>
      </c>
      <c r="AU17" s="30">
        <v>26</v>
      </c>
      <c r="AV17" s="31"/>
      <c r="AW17" s="32">
        <v>500</v>
      </c>
      <c r="AX17" s="4">
        <f>+AC17+AG17+AH17+AK17+AN17+AO17+AR17+AS17+AV17+AW17</f>
        <v>1910</v>
      </c>
      <c r="AY17" s="30">
        <v>23</v>
      </c>
      <c r="AZ17" s="35">
        <v>350</v>
      </c>
      <c r="BA17" s="31"/>
      <c r="BB17" s="4">
        <f>+AG17+AH17+AK17+AN17+AO17+AR17+AS17+AV17+AW17+AZ17+BA17</f>
        <v>2260</v>
      </c>
      <c r="BC17" s="30">
        <v>19</v>
      </c>
      <c r="BD17" s="31"/>
      <c r="BE17" s="4">
        <f>+AK17+AN17+AO17+AR17+AS17+AV17+AW17+AZ17+BA17+BD17</f>
        <v>2260</v>
      </c>
      <c r="BF17" s="30">
        <v>18</v>
      </c>
      <c r="BG17" s="31"/>
      <c r="BH17" s="4">
        <f>+AN17+AO17+AR17+AS17+AV17+AW17+AZ17+BA17+BD17+BG17</f>
        <v>2260</v>
      </c>
      <c r="BI17" s="30">
        <v>18</v>
      </c>
      <c r="BJ17" s="31"/>
      <c r="BK17" s="4">
        <f>+AR17+AS17+AV17+AW17+AZ17+BA17+BD17+BG17+BJ17</f>
        <v>1760</v>
      </c>
      <c r="BL17" s="30">
        <v>24</v>
      </c>
      <c r="BM17" s="35">
        <v>350</v>
      </c>
      <c r="BN17" s="31"/>
      <c r="BO17" s="4">
        <f>+AV17+AW17+AZ17+BA17+BD17+BG17+BJ17+BM17+BN17</f>
        <v>1200</v>
      </c>
      <c r="BP17" s="30">
        <v>29</v>
      </c>
      <c r="BQ17" s="28">
        <v>620</v>
      </c>
      <c r="BR17" s="4">
        <f>+AZ17+BA17+BD17+BG17+BJ17+BM17+BN17+BQ17</f>
        <v>1320</v>
      </c>
      <c r="BS17" s="30">
        <v>28</v>
      </c>
      <c r="BT17" s="28">
        <v>580</v>
      </c>
      <c r="BU17" s="4">
        <f>+BT17+BQ17+BN17+BM17+BJ17+BG17+BD17</f>
        <v>1550</v>
      </c>
      <c r="BV17" s="30">
        <v>24</v>
      </c>
      <c r="BW17" s="31"/>
      <c r="BX17" s="4">
        <f>+BT17+BQ17+BN17+BM17+BJ17+BG17+BW17</f>
        <v>1550</v>
      </c>
      <c r="BY17" s="30">
        <v>23</v>
      </c>
      <c r="BZ17" s="35">
        <v>400</v>
      </c>
      <c r="CA17" s="31"/>
      <c r="CB17" s="4">
        <f>+BJ17+BM17+BN17+BQ17+BT17+BW17+BZ17+CA17</f>
        <v>1950</v>
      </c>
      <c r="CC17" s="30">
        <v>23</v>
      </c>
      <c r="CD17" s="31"/>
      <c r="CE17" s="4">
        <f>+CD17+CA17+BZ17+BW17+BT17+BQ17+BN17+BM17</f>
        <v>1950</v>
      </c>
      <c r="CF17" s="30">
        <v>23</v>
      </c>
      <c r="CG17" s="31"/>
      <c r="CH17" s="31"/>
      <c r="CI17" s="4">
        <f>+CG17+CD17+CA17+BZ17+BT17+BQ17+BW17+CH17</f>
        <v>1600</v>
      </c>
      <c r="CJ17" s="30">
        <v>24</v>
      </c>
      <c r="CK17" s="55"/>
      <c r="CL17" s="4">
        <f>+CH17+CG17+CD17+CA17+BZ17+BW17+BT17+CK17</f>
        <v>980</v>
      </c>
      <c r="CM17" s="30">
        <v>29</v>
      </c>
      <c r="CN17" s="35">
        <v>1000</v>
      </c>
      <c r="CO17" s="56"/>
      <c r="CP17" s="4">
        <f>+CO17+CN17+CK17+CH17+CG17+CD17+CA17+BZ17+BW17</f>
        <v>1400</v>
      </c>
      <c r="CQ17" s="30">
        <v>26</v>
      </c>
      <c r="CR17" s="56"/>
      <c r="CS17" s="4">
        <f>+CR17+CO17+CN17+CK17+CH17+CG17+CD17+CA17+BZ17</f>
        <v>1400</v>
      </c>
      <c r="CT17" s="30">
        <v>26</v>
      </c>
      <c r="CU17" s="31">
        <v>660</v>
      </c>
      <c r="CV17" s="4">
        <f>+CU17+CR17+CO17+CN17+CK17+CH17+CG17+CD17</f>
        <v>1660</v>
      </c>
      <c r="CW17" s="30">
        <v>19</v>
      </c>
      <c r="CX17" s="55"/>
      <c r="CY17" s="4">
        <f>+CX17+CU17+CR17+CO17+CN17+CK17+CH17+CG17</f>
        <v>1660</v>
      </c>
      <c r="CZ17" s="30">
        <v>20</v>
      </c>
      <c r="DA17" s="35">
        <v>350</v>
      </c>
      <c r="DB17" s="56"/>
      <c r="DC17" s="4">
        <f>+DB17+DA17+CX17+CU17+CR17+CO17+CN17+CK17</f>
        <v>2010</v>
      </c>
      <c r="DD17" s="30">
        <v>18</v>
      </c>
      <c r="DE17" s="31"/>
      <c r="DF17" s="4">
        <f>+DE17+DB17+DA17+CX17+CU17+CR17+CO17+CN17</f>
        <v>2010</v>
      </c>
      <c r="DG17" s="30">
        <v>17</v>
      </c>
      <c r="DH17" s="35">
        <v>350</v>
      </c>
      <c r="DI17" s="31"/>
      <c r="DJ17" s="4">
        <f>+DI17+DH17+DE17+DB17+DA17+CX17+CU17+CR17</f>
        <v>1360</v>
      </c>
      <c r="DK17" s="30">
        <v>20</v>
      </c>
      <c r="DL17" s="35">
        <v>1000</v>
      </c>
      <c r="DM17" s="31"/>
      <c r="DN17" s="4">
        <f>+DM17+DL17+DI17+DH17+DE17+DB17+DA17+CX17+CU17</f>
        <v>2360</v>
      </c>
      <c r="DO17" s="26">
        <v>16</v>
      </c>
      <c r="DP17" s="32">
        <v>800</v>
      </c>
      <c r="DQ17" s="4">
        <f>+DP17+DM17+DL17+DI17+DH17+DE17+DB17+DA17+CX17</f>
        <v>2500</v>
      </c>
      <c r="DR17" s="26">
        <v>16</v>
      </c>
      <c r="DS17" s="31"/>
      <c r="DT17" s="4">
        <f>+DS17+DP17+DM17+DL17+DI17+DH17+DE17+DB17+DA17</f>
        <v>2500</v>
      </c>
      <c r="DU17" s="30">
        <v>17</v>
      </c>
      <c r="DV17" s="32">
        <v>700</v>
      </c>
      <c r="DW17" s="4">
        <f>+DV17+DS17+DP17+DM17+DL17+DI17+DH17+DE17</f>
        <v>2850</v>
      </c>
      <c r="DX17" s="26">
        <v>13</v>
      </c>
      <c r="DY17" s="31"/>
      <c r="DZ17" s="4">
        <f>+DY17+DV17+DS17+DP17+DM17+DL17+DI17+DH17</f>
        <v>2850</v>
      </c>
      <c r="EA17" s="26">
        <v>12</v>
      </c>
      <c r="EB17" s="31"/>
      <c r="EC17" s="13">
        <v>630</v>
      </c>
      <c r="ED17" s="4">
        <f>+EC17+EB17+DY17+DV17+DS17+DP17+DM17+DL17</f>
        <v>3130</v>
      </c>
      <c r="EE17" s="26">
        <v>12</v>
      </c>
      <c r="EF17" s="13">
        <v>650</v>
      </c>
      <c r="EG17" s="4">
        <f>+EF17+EC17+EB17+DY17+DV17+DS17+DP17</f>
        <v>2780</v>
      </c>
      <c r="EH17" s="26">
        <v>11</v>
      </c>
      <c r="EI17" s="33">
        <v>625</v>
      </c>
      <c r="EJ17" s="13">
        <v>730</v>
      </c>
      <c r="EK17" s="4">
        <f>+EJ17+EI17+EF17+EC17+EB17+DY17+DV17+DS17</f>
        <v>3335</v>
      </c>
      <c r="EL17" s="26">
        <v>10</v>
      </c>
      <c r="EM17" s="13">
        <v>660</v>
      </c>
      <c r="EN17" s="4">
        <f>+EM17+EJ17+EI17+EF17+EC17+EB17+DY17+DV17</f>
        <v>3995</v>
      </c>
      <c r="EO17" s="26">
        <v>10</v>
      </c>
      <c r="EP17" s="13"/>
      <c r="EQ17" s="4">
        <f>EP17+EM17+EJ17+EI17+EF17+EC17+EB17+DY17</f>
        <v>3295</v>
      </c>
      <c r="ER17" s="26">
        <v>11</v>
      </c>
      <c r="ES17" s="71">
        <v>1000</v>
      </c>
      <c r="ET17" s="4">
        <f>EP17+EM17+EJ17+EI17+EF17+EC17+EB17+ES17</f>
        <v>4295</v>
      </c>
      <c r="EU17" s="26">
        <v>9</v>
      </c>
      <c r="EV17" s="72"/>
      <c r="EW17" s="4">
        <f>EV17+ES17+EP17+EM17+EJ17+EI17+EF17</f>
        <v>3665</v>
      </c>
      <c r="EX17" s="26">
        <v>8</v>
      </c>
      <c r="EY17" s="73">
        <v>500</v>
      </c>
      <c r="EZ17" s="72"/>
      <c r="FA17" s="4">
        <f>EZ17+EY17+EV17+ES17+EP17+EM17+EJ17+EI17</f>
        <v>3515</v>
      </c>
      <c r="FB17" s="26">
        <v>14</v>
      </c>
    </row>
    <row r="18" spans="1:158" ht="15">
      <c r="A18" s="62"/>
      <c r="B18" s="62"/>
      <c r="C18" s="17" t="s">
        <v>17</v>
      </c>
      <c r="D18" s="11"/>
      <c r="E18" s="12"/>
      <c r="F18" s="12"/>
      <c r="G18" s="12"/>
      <c r="H18" s="11"/>
      <c r="I18" s="12"/>
      <c r="J18" s="11"/>
      <c r="K18" s="12"/>
      <c r="L18" s="11"/>
      <c r="M18" s="12"/>
      <c r="N18" s="6">
        <f>SUM(M18,K18,I18,G18,E18)</f>
        <v>0</v>
      </c>
      <c r="O18" s="6" t="s">
        <v>97</v>
      </c>
      <c r="P18" s="11" t="s">
        <v>58</v>
      </c>
      <c r="Q18" s="13">
        <v>300</v>
      </c>
      <c r="R18" s="14">
        <f>SUM(Q18,M18,K18,I18,G18,E18)</f>
        <v>300</v>
      </c>
      <c r="S18" s="24">
        <v>33</v>
      </c>
      <c r="T18" s="11" t="s">
        <v>64</v>
      </c>
      <c r="U18" s="13">
        <v>70</v>
      </c>
      <c r="V18" s="15">
        <f>SUM(U18,Q18,M18,K18,I18,G18)</f>
        <v>370</v>
      </c>
      <c r="W18" s="20">
        <v>30</v>
      </c>
      <c r="X18" s="11" t="s">
        <v>66</v>
      </c>
      <c r="Y18" s="13">
        <v>700</v>
      </c>
      <c r="Z18" s="16">
        <f>SUM(Y18,U18,Q18,M18,K18,I18)</f>
        <v>1070</v>
      </c>
      <c r="AA18" s="22">
        <v>21</v>
      </c>
      <c r="AB18" s="11"/>
      <c r="AC18" s="13">
        <v>710</v>
      </c>
      <c r="AD18" s="4">
        <f>SUM(AC18,Y18,U18,Q18,M18,K18)</f>
        <v>1780</v>
      </c>
      <c r="AE18" s="26">
        <v>13</v>
      </c>
      <c r="AF18" s="11"/>
      <c r="AG18" s="28">
        <v>700</v>
      </c>
      <c r="AH18" s="13">
        <v>540</v>
      </c>
      <c r="AI18" s="4">
        <f>+AH18+AG18+AC18+Y18+U18+Q18+M18</f>
        <v>3020</v>
      </c>
      <c r="AJ18" s="26">
        <v>10</v>
      </c>
      <c r="AK18" s="13">
        <v>660</v>
      </c>
      <c r="AL18" s="4">
        <f>+Q18+U18+Y18+AC18+AG18+AH18+AK18</f>
        <v>3680</v>
      </c>
      <c r="AM18" s="26">
        <v>10</v>
      </c>
      <c r="AN18" s="31"/>
      <c r="AO18" s="29">
        <v>0</v>
      </c>
      <c r="AP18" s="4">
        <f>+U18+Y18+AC18+AG18+AH18+AK18+AN18+AO18</f>
        <v>3380</v>
      </c>
      <c r="AQ18" s="26">
        <v>12</v>
      </c>
      <c r="AR18" s="28">
        <v>625</v>
      </c>
      <c r="AS18" s="32">
        <v>450</v>
      </c>
      <c r="AT18" s="4">
        <f>+Y18+AC18+AG18+AH18+AK18+AN18+AO18+AR18+AS18</f>
        <v>4385</v>
      </c>
      <c r="AU18" s="26">
        <v>9</v>
      </c>
      <c r="AV18" s="31"/>
      <c r="AW18" s="32">
        <v>350</v>
      </c>
      <c r="AX18" s="4">
        <f>+AC18+AG18+AH18+AK18+AN18+AO18+AR18+AS18+AV18+AW18</f>
        <v>4035</v>
      </c>
      <c r="AY18" s="26">
        <v>13</v>
      </c>
      <c r="AZ18" s="35">
        <v>350</v>
      </c>
      <c r="BA18" s="32">
        <v>300</v>
      </c>
      <c r="BB18" s="4">
        <f>+AG18+AH18+AK18+AN18+AO18+AR18+AS18+AV18+AW18+AZ18+BA18</f>
        <v>3975</v>
      </c>
      <c r="BC18" s="26">
        <v>14</v>
      </c>
      <c r="BD18" s="34">
        <f>450+100</f>
        <v>550</v>
      </c>
      <c r="BE18" s="4">
        <f>+AK18+AN18+AO18+AR18+AS18+AV18+AW18+AZ18+BA18+BD18</f>
        <v>3285</v>
      </c>
      <c r="BF18" s="26">
        <v>12</v>
      </c>
      <c r="BG18" s="32">
        <v>200</v>
      </c>
      <c r="BH18" s="4">
        <f>+AN18+AO18+AR18+AS18+AV18+AW18+AZ18+BA18+BD18+BG18</f>
        <v>2825</v>
      </c>
      <c r="BI18" s="26">
        <v>14</v>
      </c>
      <c r="BJ18" s="32">
        <v>120</v>
      </c>
      <c r="BK18" s="4">
        <f>+AR18+AS18+AV18+AW18+AZ18+BA18+BD18+BG18+BJ18</f>
        <v>2945</v>
      </c>
      <c r="BL18" s="26">
        <v>12</v>
      </c>
      <c r="BM18" s="35">
        <v>350</v>
      </c>
      <c r="BN18" s="32">
        <v>200</v>
      </c>
      <c r="BO18" s="4">
        <f>+AV18+AW18+AZ18+BA18+BD18+BG18+BJ18+BM18+BN18</f>
        <v>2420</v>
      </c>
      <c r="BP18" s="26">
        <v>16</v>
      </c>
      <c r="BQ18" s="32">
        <v>90</v>
      </c>
      <c r="BR18" s="4">
        <f>+AZ18+BA18+BD18+BG18+BJ18+BM18+BN18+BQ18</f>
        <v>2160</v>
      </c>
      <c r="BS18" s="30">
        <v>19</v>
      </c>
      <c r="BT18" s="31"/>
      <c r="BU18" s="4">
        <f>+BT18+BQ18+BN18+BM18+BJ18+BG18+BD18</f>
        <v>1510</v>
      </c>
      <c r="BV18" s="30">
        <v>25</v>
      </c>
      <c r="BW18" s="31"/>
      <c r="BX18" s="4">
        <f>+BT18+BQ18+BN18+BM18+BJ18+BG18+BW18</f>
        <v>960</v>
      </c>
      <c r="BY18" s="30">
        <v>29</v>
      </c>
      <c r="BZ18" s="35">
        <v>400</v>
      </c>
      <c r="CA18" s="13">
        <v>120</v>
      </c>
      <c r="CB18" s="4">
        <f>+BJ18+BM18+BN18+BQ18+BT18+BW18+BZ18+CA18</f>
        <v>1280</v>
      </c>
      <c r="CC18" s="30">
        <v>27</v>
      </c>
      <c r="CD18" s="31"/>
      <c r="CE18" s="4">
        <f>+CD18+CA18+BZ18+BW18+BT18+BQ18+BN18+BM18</f>
        <v>1160</v>
      </c>
      <c r="CF18" s="30">
        <v>28</v>
      </c>
      <c r="CG18" s="31"/>
      <c r="CH18" s="31"/>
      <c r="CI18" s="4">
        <f>+CG18+CD18+CA18+BZ18+BT18+BQ18+BW18+CH18</f>
        <v>610</v>
      </c>
      <c r="CJ18" s="30">
        <v>33</v>
      </c>
      <c r="CK18" s="31"/>
      <c r="CL18" s="4">
        <f>+CH18+CG18+CD18+CA18+BZ18+BW18+BT18+CK18</f>
        <v>520</v>
      </c>
      <c r="CM18" s="30">
        <v>37</v>
      </c>
      <c r="CN18" s="31"/>
      <c r="CO18" s="31"/>
      <c r="CP18" s="4">
        <f>+CO18+CN18+CK18+CH18+CG18+CD18+CA18+BZ18+BW18</f>
        <v>520</v>
      </c>
      <c r="CQ18" s="30">
        <v>37</v>
      </c>
      <c r="CR18" s="31"/>
      <c r="CS18" s="4">
        <f>+CR18+CO18+CN18+CK18+CH18+CG18+CD18+CA18+BZ18</f>
        <v>520</v>
      </c>
      <c r="CT18" s="30">
        <v>38</v>
      </c>
      <c r="CU18" s="31"/>
      <c r="CV18" s="4">
        <f>+CU18+CR18+CO18+CN18+CK18+CH18+CG18+CD18</f>
        <v>0</v>
      </c>
      <c r="CW18" s="30" t="s">
        <v>97</v>
      </c>
      <c r="CX18" s="31"/>
      <c r="CY18" s="4">
        <f>+CX18+CU18+CR18+CO18+CN18+CK18+CH18+CG18</f>
        <v>0</v>
      </c>
      <c r="CZ18" s="30" t="s">
        <v>97</v>
      </c>
      <c r="DA18" s="31"/>
      <c r="DB18" s="31"/>
      <c r="DC18" s="4">
        <f>+DB18+DA18+CX18+CU18+CR18+CO18+CN18+CK18</f>
        <v>0</v>
      </c>
      <c r="DD18" s="30" t="s">
        <v>97</v>
      </c>
      <c r="DE18" s="31"/>
      <c r="DF18" s="4">
        <f>+DE18+DB18+DA18+CX18+CU18+CR18+CO18+CN18</f>
        <v>0</v>
      </c>
      <c r="DG18" s="30" t="s">
        <v>97</v>
      </c>
      <c r="DH18" s="31"/>
      <c r="DI18" s="31"/>
      <c r="DJ18" s="4">
        <f>+DI18+DH18+DE18+DB18+DA18+CX18+CU18+CR18</f>
        <v>0</v>
      </c>
      <c r="DK18" s="30" t="s">
        <v>97</v>
      </c>
      <c r="DL18" s="31"/>
      <c r="DM18" s="34">
        <v>750</v>
      </c>
      <c r="DN18" s="4">
        <f>+DM18+DL18+DI18+DH18+DE18+DB18+DA18+CX18+CU18</f>
        <v>750</v>
      </c>
      <c r="DO18" s="30">
        <v>26</v>
      </c>
      <c r="DP18" s="32">
        <v>560</v>
      </c>
      <c r="DQ18" s="4">
        <f>+DP18+DM18+DL18+DI18+DH18+DE18+DB18+DA18+CX18</f>
        <v>1310</v>
      </c>
      <c r="DR18" s="30">
        <v>26</v>
      </c>
      <c r="DS18" s="13">
        <v>900</v>
      </c>
      <c r="DT18" s="4">
        <f>+DS18+DP18+DM18+DL18+DI18+DH18+DE18+DB18+DA18</f>
        <v>2210</v>
      </c>
      <c r="DU18" s="30">
        <v>20</v>
      </c>
      <c r="DV18" s="31"/>
      <c r="DW18" s="4">
        <f>+DV18+DS18+DP18+DM18+DL18+DI18+DH18+DE18</f>
        <v>2210</v>
      </c>
      <c r="DX18" s="30">
        <v>19</v>
      </c>
      <c r="DY18" s="31"/>
      <c r="DZ18" s="4">
        <f>+DY18+DV18+DS18+DP18+DM18+DL18+DI18+DH18</f>
        <v>2210</v>
      </c>
      <c r="EA18" s="26">
        <v>16</v>
      </c>
      <c r="EB18" s="31"/>
      <c r="EC18" s="31"/>
      <c r="ED18" s="4">
        <f>+EC18+EB18+DY18+DV18+DS18+DP18+DM18+DL18</f>
        <v>2210</v>
      </c>
      <c r="EE18" s="26">
        <v>16</v>
      </c>
      <c r="EF18" s="32">
        <v>500</v>
      </c>
      <c r="EG18" s="4">
        <f>+EF18+EC18+EB18+DY18+DV18+DS18+DP18</f>
        <v>1960</v>
      </c>
      <c r="EH18" s="26">
        <v>15</v>
      </c>
      <c r="EI18" s="33">
        <v>0</v>
      </c>
      <c r="EJ18" s="31"/>
      <c r="EK18" s="4">
        <f>+EJ18+EI18+EF18+EC18+EB18+DY18+DV18+DS18</f>
        <v>1400</v>
      </c>
      <c r="EL18" s="30">
        <v>24</v>
      </c>
      <c r="EM18" s="31"/>
      <c r="EN18" s="4">
        <f>+EM18+EJ18+EI18+EF18+EC18+EB18+DY18+DV18</f>
        <v>500</v>
      </c>
      <c r="EO18" s="30">
        <v>30</v>
      </c>
      <c r="EP18" s="31">
        <v>630</v>
      </c>
      <c r="EQ18" s="4">
        <f>EP18+EM18+EJ18+EI18+EF18+EC18+EB18+DY18</f>
        <v>1130</v>
      </c>
      <c r="ER18" s="30">
        <v>22</v>
      </c>
      <c r="ES18" s="72"/>
      <c r="ET18" s="4">
        <f>EP18+EM18+EJ18+EI18+EF18+EC18+EB18+ES18</f>
        <v>1130</v>
      </c>
      <c r="EU18" s="30">
        <v>21</v>
      </c>
      <c r="EV18" s="72"/>
      <c r="EW18" s="4">
        <f>EV18+ES18+EP18+EM18+EJ18+EI18+EF18</f>
        <v>1130</v>
      </c>
      <c r="EX18" s="26">
        <v>19</v>
      </c>
      <c r="EY18" s="73">
        <v>1500</v>
      </c>
      <c r="EZ18" s="72"/>
      <c r="FA18" s="4">
        <f>EZ18+EY18+EV18+ES18+EP18+EM18+EJ18+EI18</f>
        <v>2130</v>
      </c>
      <c r="FB18" s="26">
        <v>15</v>
      </c>
    </row>
    <row r="19" spans="1:158" ht="15">
      <c r="A19" s="25">
        <v>56</v>
      </c>
      <c r="B19" s="1">
        <v>36</v>
      </c>
      <c r="C19" s="17" t="s">
        <v>147</v>
      </c>
      <c r="D19" s="11" t="s">
        <v>60</v>
      </c>
      <c r="E19" s="13">
        <v>200</v>
      </c>
      <c r="F19" s="11" t="s">
        <v>60</v>
      </c>
      <c r="G19" s="13">
        <v>200</v>
      </c>
      <c r="H19" s="11"/>
      <c r="I19" s="12"/>
      <c r="J19" s="11"/>
      <c r="K19" s="12"/>
      <c r="L19" s="11"/>
      <c r="M19" s="12"/>
      <c r="N19" s="6">
        <f>SUM(M19,K19,I19,G19,E19)</f>
        <v>400</v>
      </c>
      <c r="O19" s="6">
        <v>26</v>
      </c>
      <c r="P19" s="11"/>
      <c r="Q19" s="12"/>
      <c r="R19" s="14">
        <f>SUM(Q19,M19,K19,I19,G19,E19)</f>
        <v>400</v>
      </c>
      <c r="S19" s="24">
        <v>29</v>
      </c>
      <c r="T19" s="11"/>
      <c r="U19" s="12"/>
      <c r="V19" s="15">
        <f>SUM(U19,Q19,M19,K19,I19,G19)</f>
        <v>200</v>
      </c>
      <c r="W19" s="20">
        <v>35</v>
      </c>
      <c r="X19" s="11"/>
      <c r="Y19" s="12"/>
      <c r="Z19" s="16">
        <f>SUM(Y19,U19,Q19,M19,K19,I19)</f>
        <v>0</v>
      </c>
      <c r="AA19" s="22" t="s">
        <v>97</v>
      </c>
      <c r="AB19" s="11"/>
      <c r="AC19" s="12"/>
      <c r="AD19" s="4">
        <f>SUM(AC19,Y19,U19,Q19,M19,K19)</f>
        <v>0</v>
      </c>
      <c r="AE19" s="6" t="s">
        <v>97</v>
      </c>
      <c r="AF19" s="11"/>
      <c r="AG19" s="12"/>
      <c r="AH19" s="12"/>
      <c r="AI19" s="4">
        <f>+AH19+AG19+AC19+Y19+U19+Q19+M19</f>
        <v>0</v>
      </c>
      <c r="AJ19" s="6" t="s">
        <v>97</v>
      </c>
      <c r="AK19" s="12"/>
      <c r="AL19" s="4">
        <f>+Q19+U19+Y19+AC19+AG19+AH19+AK19</f>
        <v>0</v>
      </c>
      <c r="AM19" s="30" t="s">
        <v>97</v>
      </c>
      <c r="AN19" s="31"/>
      <c r="AO19" s="31"/>
      <c r="AP19" s="4">
        <f>+U19+Y19+AC19+AG19+AH19+AK19+AN19+AO19</f>
        <v>0</v>
      </c>
      <c r="AQ19" s="6" t="s">
        <v>97</v>
      </c>
      <c r="AR19" s="31"/>
      <c r="AS19" s="31"/>
      <c r="AT19" s="4">
        <f>+Y19+AC19+AG19+AH19+AK19+AN19+AO19+AR19+AS19</f>
        <v>0</v>
      </c>
      <c r="AU19" s="6" t="s">
        <v>97</v>
      </c>
      <c r="AV19" s="31"/>
      <c r="AW19" s="31"/>
      <c r="AX19" s="4">
        <f>+AC19+AG19+AH19+AK19+AN19+AO19+AR19+AS19+AV19+AW19</f>
        <v>0</v>
      </c>
      <c r="AY19" s="6" t="s">
        <v>97</v>
      </c>
      <c r="AZ19" s="31"/>
      <c r="BA19" s="31"/>
      <c r="BB19" s="4">
        <f>+AG19+AH19+AK19+AN19+AO19+AR19+AS19+AV19+AW19+AZ19+BA19</f>
        <v>0</v>
      </c>
      <c r="BC19" s="6" t="s">
        <v>97</v>
      </c>
      <c r="BD19" s="32">
        <v>200</v>
      </c>
      <c r="BE19" s="4">
        <f>+AK19+AN19+AO19+AR19+AS19+AV19+AW19+AZ19+BA19+BD19</f>
        <v>200</v>
      </c>
      <c r="BF19" s="30">
        <v>50</v>
      </c>
      <c r="BG19" s="32">
        <v>450</v>
      </c>
      <c r="BH19" s="4">
        <f>+AN19+AO19+AR19+AS19+AV19+AW19+AZ19+BA19+BD19+BG19</f>
        <v>650</v>
      </c>
      <c r="BI19" s="30">
        <v>35</v>
      </c>
      <c r="BJ19" s="13">
        <v>640</v>
      </c>
      <c r="BK19" s="4">
        <f>+AR19+AS19+AV19+AW19+AZ19+BA19+BD19+BG19+BJ19</f>
        <v>1290</v>
      </c>
      <c r="BL19" s="30">
        <v>28</v>
      </c>
      <c r="BM19" s="35">
        <v>200</v>
      </c>
      <c r="BN19" s="13">
        <v>400</v>
      </c>
      <c r="BO19" s="4">
        <f>+AV19+AW19+AZ19+BA19+BD19+BG19+BJ19+BM19+BN19</f>
        <v>1890</v>
      </c>
      <c r="BP19" s="30">
        <v>23</v>
      </c>
      <c r="BQ19" s="31"/>
      <c r="BR19" s="4">
        <f>+AZ19+BA19+BD19+BG19+BJ19+BM19+BN19+BQ19</f>
        <v>1890</v>
      </c>
      <c r="BS19" s="30">
        <v>20</v>
      </c>
      <c r="BT19" s="31"/>
      <c r="BU19" s="4">
        <f>+BT19+BQ19+BN19+BM19+BJ19+BG19+BD19</f>
        <v>1890</v>
      </c>
      <c r="BV19" s="30">
        <v>20</v>
      </c>
      <c r="BW19" s="31"/>
      <c r="BX19" s="4">
        <f>+BT19+BQ19+BN19+BM19+BJ19+BG19+BW19</f>
        <v>1690</v>
      </c>
      <c r="BY19" s="30">
        <v>22</v>
      </c>
      <c r="BZ19" s="31"/>
      <c r="CA19" s="31"/>
      <c r="CB19" s="4">
        <f>+BJ19+BM19+BN19+BQ19+BT19+BW19+BZ19+CA19</f>
        <v>1240</v>
      </c>
      <c r="CC19" s="30">
        <v>29</v>
      </c>
      <c r="CD19" s="31"/>
      <c r="CE19" s="4">
        <f>+CD19+CA19+BZ19+BW19+BT19+BQ19+BN19+BM19</f>
        <v>600</v>
      </c>
      <c r="CF19" s="30">
        <v>36</v>
      </c>
      <c r="CG19" s="31"/>
      <c r="CH19" s="31"/>
      <c r="CI19" s="4">
        <f>+CG19+CD19+CA19+BZ19+BT19+BQ19+BW19+CH19</f>
        <v>0</v>
      </c>
      <c r="CJ19" s="30" t="s">
        <v>97</v>
      </c>
      <c r="CK19" s="31"/>
      <c r="CL19" s="4">
        <f>+CH19+CG19+CD19+CA19+BZ19+BW19+BT19+CK19</f>
        <v>0</v>
      </c>
      <c r="CM19" s="30" t="s">
        <v>97</v>
      </c>
      <c r="CN19" s="31"/>
      <c r="CO19" s="31"/>
      <c r="CP19" s="4">
        <f>+CO19+CN19+CK19+CH19+CG19+CD19+CA19+BZ19+BW19</f>
        <v>0</v>
      </c>
      <c r="CQ19" s="30" t="s">
        <v>97</v>
      </c>
      <c r="CR19" s="31"/>
      <c r="CS19" s="4">
        <f>+CR19+CO19+CN19+CK19+CH19+CG19+CD19+CA19+BZ19</f>
        <v>0</v>
      </c>
      <c r="CT19" s="30" t="s">
        <v>97</v>
      </c>
      <c r="CU19" s="31"/>
      <c r="CV19" s="4">
        <f>+CU19+CR19+CO19+CN19+CK19+CH19+CG19+CD19</f>
        <v>0</v>
      </c>
      <c r="CW19" s="30" t="s">
        <v>97</v>
      </c>
      <c r="CX19" s="31"/>
      <c r="CY19" s="4">
        <f>+CX19+CU19+CR19+CO19+CN19+CK19+CH19+CG19</f>
        <v>0</v>
      </c>
      <c r="CZ19" s="30" t="s">
        <v>97</v>
      </c>
      <c r="DA19" s="31"/>
      <c r="DB19" s="31"/>
      <c r="DC19" s="4">
        <f>+DB19+DA19+CX19+CU19+CR19+CO19+CN19+CK19</f>
        <v>0</v>
      </c>
      <c r="DD19" s="30" t="s">
        <v>97</v>
      </c>
      <c r="DE19" s="31"/>
      <c r="DF19" s="4">
        <f>+DE19+DB19+DA19+CX19+CU19+CR19+CO19+CN19</f>
        <v>0</v>
      </c>
      <c r="DG19" s="30" t="s">
        <v>97</v>
      </c>
      <c r="DH19" s="31"/>
      <c r="DI19" s="31"/>
      <c r="DJ19" s="4">
        <f>+DI19+DH19+DE19+DB19+DA19+CX19+CU19+CR19</f>
        <v>0</v>
      </c>
      <c r="DK19" s="30" t="s">
        <v>97</v>
      </c>
      <c r="DL19" s="31"/>
      <c r="DM19" s="31"/>
      <c r="DN19" s="4">
        <f>+DM19+DL19+DI19+DH19+DE19+DB19+DA19+CX19+CU19</f>
        <v>0</v>
      </c>
      <c r="DO19" s="30" t="s">
        <v>97</v>
      </c>
      <c r="DP19" s="31"/>
      <c r="DQ19" s="4">
        <f>+DP19+DM19+DL19+DI19+DH19+DE19+DB19+DA19+CX19</f>
        <v>0</v>
      </c>
      <c r="DR19" s="30" t="s">
        <v>97</v>
      </c>
      <c r="DS19" s="31"/>
      <c r="DT19" s="4">
        <f>+DS19+DP19+DM19+DL19+DI19+DH19+DE19+DB19+DA19</f>
        <v>0</v>
      </c>
      <c r="DU19" s="30" t="s">
        <v>97</v>
      </c>
      <c r="DV19" s="31"/>
      <c r="DW19" s="4">
        <f>+DV19+DS19+DP19+DM19+DL19+DI19+DH19+DE19</f>
        <v>0</v>
      </c>
      <c r="DX19" s="30" t="s">
        <v>97</v>
      </c>
      <c r="DY19" s="31"/>
      <c r="DZ19" s="4">
        <f>+DY19+DV19+DS19+DP19+DM19+DL19+DI19+DH19</f>
        <v>0</v>
      </c>
      <c r="EA19" s="30" t="s">
        <v>97</v>
      </c>
      <c r="EB19" s="31"/>
      <c r="EC19" s="31"/>
      <c r="ED19" s="4">
        <f>+EC19+EB19+DY19+DV19+DS19+DP19+DM19+DL19</f>
        <v>0</v>
      </c>
      <c r="EE19" s="30" t="s">
        <v>97</v>
      </c>
      <c r="EF19" s="31"/>
      <c r="EG19" s="4">
        <f>+EF19+EC19+EB19+DY19+DV19+DS19+DP19</f>
        <v>0</v>
      </c>
      <c r="EH19" s="30" t="s">
        <v>97</v>
      </c>
      <c r="EI19" s="31"/>
      <c r="EJ19" s="31"/>
      <c r="EK19" s="4">
        <f>+EJ19+EI19+EF19+EC19+EB19+DY19+DV19+DS19</f>
        <v>0</v>
      </c>
      <c r="EL19" s="30" t="s">
        <v>97</v>
      </c>
      <c r="EM19" s="13">
        <v>500</v>
      </c>
      <c r="EN19" s="4">
        <f>+EM19+EJ19+EI19+EF19+EC19+EB19+DY19+DV19</f>
        <v>500</v>
      </c>
      <c r="EO19" s="30">
        <v>31</v>
      </c>
      <c r="EP19" s="13">
        <v>660</v>
      </c>
      <c r="EQ19" s="4">
        <f>EP19+EM19+EJ19+EI19+EF19+EC19+EB19+DY19</f>
        <v>1160</v>
      </c>
      <c r="ER19" s="30">
        <v>23</v>
      </c>
      <c r="ES19" s="72"/>
      <c r="ET19" s="4">
        <f>EP19+EM19+EJ19+EI19+EF19+EC19+EB19+ES19</f>
        <v>1160</v>
      </c>
      <c r="EU19" s="30">
        <v>19</v>
      </c>
      <c r="EV19" s="72"/>
      <c r="EW19" s="4">
        <f>EV19+ES19+EP19+EM19+EJ19+EI19+EF19</f>
        <v>1160</v>
      </c>
      <c r="EX19" s="26">
        <v>18</v>
      </c>
      <c r="EY19" s="73">
        <v>500</v>
      </c>
      <c r="EZ19" s="72"/>
      <c r="FA19" s="4">
        <f>EZ19+EY19+EV19+ES19+EP19+EM19+EJ19+EI19</f>
        <v>1660</v>
      </c>
      <c r="FB19" s="26">
        <v>16</v>
      </c>
    </row>
    <row r="20" spans="1:158" ht="15">
      <c r="A20" s="25">
        <v>52</v>
      </c>
      <c r="B20" s="1">
        <v>32</v>
      </c>
      <c r="C20" s="17" t="s">
        <v>11</v>
      </c>
      <c r="D20" s="11"/>
      <c r="E20" s="12"/>
      <c r="F20" s="11" t="s">
        <v>62</v>
      </c>
      <c r="G20" s="13">
        <v>120</v>
      </c>
      <c r="H20" s="11" t="s">
        <v>62</v>
      </c>
      <c r="I20" s="13">
        <v>120</v>
      </c>
      <c r="J20" s="11" t="s">
        <v>62</v>
      </c>
      <c r="K20" s="13">
        <v>190</v>
      </c>
      <c r="L20" s="11" t="s">
        <v>56</v>
      </c>
      <c r="M20" s="13">
        <v>400</v>
      </c>
      <c r="N20" s="6">
        <f>SUM(M20,K20,I20,G20,E20)</f>
        <v>830</v>
      </c>
      <c r="O20" s="6">
        <v>20</v>
      </c>
      <c r="P20" s="11" t="s">
        <v>79</v>
      </c>
      <c r="Q20" s="13">
        <v>130</v>
      </c>
      <c r="R20" s="14">
        <f>SUM(Q20,M20,K20,I20,G20,E20)</f>
        <v>960</v>
      </c>
      <c r="S20" s="24">
        <v>22</v>
      </c>
      <c r="T20" s="11"/>
      <c r="U20" s="12"/>
      <c r="V20" s="15">
        <f>SUM(U20,Q20,M20,K20,I20,G20)</f>
        <v>960</v>
      </c>
      <c r="W20" s="20">
        <v>22</v>
      </c>
      <c r="X20" s="11"/>
      <c r="Y20" s="12"/>
      <c r="Z20" s="16">
        <f>SUM(Y20,U20,Q20,M20,K20,I20)</f>
        <v>840</v>
      </c>
      <c r="AA20" s="22">
        <v>24</v>
      </c>
      <c r="AB20" s="11"/>
      <c r="AC20" s="12"/>
      <c r="AD20" s="4">
        <f>SUM(AC20,Y20,U20,Q20,M20,K20)</f>
        <v>720</v>
      </c>
      <c r="AE20" s="6">
        <v>25</v>
      </c>
      <c r="AF20" s="11"/>
      <c r="AG20" s="28">
        <v>400</v>
      </c>
      <c r="AH20" s="12"/>
      <c r="AI20" s="4">
        <f>+AH20+AG20+AC20+Y20+U20+Q20+M20</f>
        <v>930</v>
      </c>
      <c r="AJ20" s="6">
        <v>27</v>
      </c>
      <c r="AK20" s="13">
        <v>120</v>
      </c>
      <c r="AL20" s="4">
        <f>+Q20+U20+Y20+AC20+AG20+AH20+AK20</f>
        <v>650</v>
      </c>
      <c r="AM20" s="30">
        <v>31</v>
      </c>
      <c r="AN20" s="31"/>
      <c r="AO20" s="32">
        <v>240</v>
      </c>
      <c r="AP20" s="4">
        <f>+U20+Y20+AC20+AG20+AH20+AK20+AN20+AO20</f>
        <v>760</v>
      </c>
      <c r="AQ20" s="30">
        <v>28</v>
      </c>
      <c r="AR20" s="28">
        <v>350</v>
      </c>
      <c r="AS20" s="32">
        <v>700</v>
      </c>
      <c r="AT20" s="4">
        <f>+Y20+AC20+AG20+AH20+AK20+AN20+AO20+AR20+AS20</f>
        <v>1810</v>
      </c>
      <c r="AU20" s="30">
        <v>22</v>
      </c>
      <c r="AV20" s="31"/>
      <c r="AW20" s="32">
        <v>400</v>
      </c>
      <c r="AX20" s="4">
        <f>+AC20+AG20+AH20+AK20+AN20+AO20+AR20+AS20+AV20+AW20</f>
        <v>2210</v>
      </c>
      <c r="AY20" s="30">
        <v>18</v>
      </c>
      <c r="AZ20" s="35">
        <v>200</v>
      </c>
      <c r="BA20" s="13">
        <v>300</v>
      </c>
      <c r="BB20" s="4">
        <f>+AG20+AH20+AK20+AN20+AO20+AR20+AS20+AV20+AW20+AZ20+BA20</f>
        <v>2710</v>
      </c>
      <c r="BC20" s="30">
        <v>18</v>
      </c>
      <c r="BD20" s="32">
        <v>300</v>
      </c>
      <c r="BE20" s="4">
        <f>+AK20+AN20+AO20+AR20+AS20+AV20+AW20+AZ20+BA20+BD20</f>
        <v>2610</v>
      </c>
      <c r="BF20" s="26">
        <v>16</v>
      </c>
      <c r="BG20" s="32">
        <v>120</v>
      </c>
      <c r="BH20" s="4">
        <f>+AN20+AO20+AR20+AS20+AV20+AW20+AZ20+BA20+BD20+BG20</f>
        <v>2610</v>
      </c>
      <c r="BI20" s="26">
        <v>15</v>
      </c>
      <c r="BJ20" s="32">
        <v>150</v>
      </c>
      <c r="BK20" s="4">
        <f>+AR20+AS20+AV20+AW20+AZ20+BA20+BD20+BG20+BJ20</f>
        <v>2520</v>
      </c>
      <c r="BL20" s="26">
        <v>15</v>
      </c>
      <c r="BM20" s="35">
        <v>200</v>
      </c>
      <c r="BN20" s="32">
        <v>400</v>
      </c>
      <c r="BO20" s="4">
        <f>+AV20+AW20+AZ20+BA20+BD20+BG20+BJ20+BM20+BN20</f>
        <v>2070</v>
      </c>
      <c r="BP20" s="30">
        <v>20</v>
      </c>
      <c r="BQ20" s="32">
        <v>190</v>
      </c>
      <c r="BR20" s="4">
        <f>+AZ20+BA20+BD20+BG20+BJ20+BM20+BN20+BQ20</f>
        <v>1860</v>
      </c>
      <c r="BS20" s="30">
        <v>21</v>
      </c>
      <c r="BT20" s="32">
        <v>300</v>
      </c>
      <c r="BU20" s="4">
        <f>+BT20+BQ20+BN20+BM20+BJ20+BG20+BD20</f>
        <v>1660</v>
      </c>
      <c r="BV20" s="30">
        <v>21</v>
      </c>
      <c r="BW20" s="32">
        <v>90</v>
      </c>
      <c r="BX20" s="4">
        <f>+BT20+BQ20+BN20+BM20+BJ20+BG20+BW20</f>
        <v>1450</v>
      </c>
      <c r="BY20" s="30">
        <v>26</v>
      </c>
      <c r="BZ20" s="35">
        <v>700</v>
      </c>
      <c r="CA20" s="31"/>
      <c r="CB20" s="4">
        <f>+BJ20+BM20+BN20+BQ20+BT20+BW20+BZ20+CA20</f>
        <v>2030</v>
      </c>
      <c r="CC20" s="30">
        <v>22</v>
      </c>
      <c r="CD20" s="31"/>
      <c r="CE20" s="4">
        <f>+CD20+CA20+BZ20+BW20+BT20+BQ20+BN20+BM20</f>
        <v>1880</v>
      </c>
      <c r="CF20" s="30">
        <v>24</v>
      </c>
      <c r="CG20" s="31"/>
      <c r="CH20" s="31"/>
      <c r="CI20" s="4">
        <f>+CG20+CD20+CA20+BZ20+BT20+BQ20+BW20+CH20</f>
        <v>1280</v>
      </c>
      <c r="CJ20" s="30">
        <v>27</v>
      </c>
      <c r="CK20" s="31"/>
      <c r="CL20" s="4">
        <f>+CH20+CG20+CD20+CA20+BZ20+BW20+BT20+CK20</f>
        <v>1090</v>
      </c>
      <c r="CM20" s="30">
        <v>27</v>
      </c>
      <c r="CN20" s="35">
        <v>350</v>
      </c>
      <c r="CO20" s="31"/>
      <c r="CP20" s="4">
        <f>+CO20+CN20+CK20+CH20+CG20+CD20+CA20+BZ20+BW20</f>
        <v>1140</v>
      </c>
      <c r="CQ20" s="30">
        <v>28</v>
      </c>
      <c r="CR20" s="31"/>
      <c r="CS20" s="4">
        <f>+CR20+CO20+CN20+CK20+CH20+CG20+CD20+CA20+BZ20</f>
        <v>1050</v>
      </c>
      <c r="CT20" s="30">
        <v>30</v>
      </c>
      <c r="CU20" s="31"/>
      <c r="CV20" s="4">
        <f>+CU20+CR20+CO20+CN20+CK20+CH20+CG20+CD20</f>
        <v>350</v>
      </c>
      <c r="CW20" s="30">
        <v>35</v>
      </c>
      <c r="CX20" s="31"/>
      <c r="CY20" s="4">
        <f>+CX20+CU20+CR20+CO20+CN20+CK20+CH20+CG20</f>
        <v>350</v>
      </c>
      <c r="CZ20" s="30">
        <v>35</v>
      </c>
      <c r="DA20" s="31"/>
      <c r="DB20" s="31"/>
      <c r="DC20" s="4">
        <f>+DB20+DA20+CX20+CU20+CR20+CO20+CN20+CK20</f>
        <v>350</v>
      </c>
      <c r="DD20" s="30">
        <v>33</v>
      </c>
      <c r="DE20" s="34">
        <v>350</v>
      </c>
      <c r="DF20" s="4">
        <f>+DE20+DB20+DA20+CX20+CU20+CR20+CO20+CN20</f>
        <v>700</v>
      </c>
      <c r="DG20" s="30">
        <v>27</v>
      </c>
      <c r="DH20" s="35">
        <v>200</v>
      </c>
      <c r="DI20" s="13">
        <v>250</v>
      </c>
      <c r="DJ20" s="4">
        <f>+DI20+DH20+DE20+DB20+DA20+CX20+CU20+CR20</f>
        <v>800</v>
      </c>
      <c r="DK20" s="30">
        <v>24</v>
      </c>
      <c r="DL20" s="31"/>
      <c r="DM20" s="13">
        <v>350</v>
      </c>
      <c r="DN20" s="4">
        <f>+DM20+DL20+DI20+DH20+DE20+DB20+DA20+CX20+CU20</f>
        <v>1150</v>
      </c>
      <c r="DO20" s="30">
        <v>25</v>
      </c>
      <c r="DP20" s="32">
        <v>500</v>
      </c>
      <c r="DQ20" s="4">
        <f>+DP20+DM20+DL20+DI20+DH20+DE20+DB20+DA20+CX20</f>
        <v>1650</v>
      </c>
      <c r="DR20" s="30">
        <v>22</v>
      </c>
      <c r="DS20" s="32">
        <v>400</v>
      </c>
      <c r="DT20" s="4">
        <f>+DS20+DP20+DM20+DL20+DI20+DH20+DE20+DB20+DA20</f>
        <v>2050</v>
      </c>
      <c r="DU20" s="30">
        <v>21</v>
      </c>
      <c r="DV20" s="32">
        <v>350</v>
      </c>
      <c r="DW20" s="4">
        <f>+DV20+DS20+DP20+DM20+DL20+DI20+DH20+DE20</f>
        <v>2400</v>
      </c>
      <c r="DX20" s="26">
        <v>16</v>
      </c>
      <c r="DY20" s="32">
        <v>170</v>
      </c>
      <c r="DZ20" s="4">
        <f>+DY20+DV20+DS20+DP20+DM20+DL20+DI20+DH20</f>
        <v>2220</v>
      </c>
      <c r="EA20" s="26">
        <v>15</v>
      </c>
      <c r="EB20" s="33">
        <v>400</v>
      </c>
      <c r="EC20" s="31"/>
      <c r="ED20" s="4">
        <f>+EC20+EB20+DY20+DV20+DS20+DP20+DM20+DL20</f>
        <v>2170</v>
      </c>
      <c r="EE20" s="30">
        <v>17</v>
      </c>
      <c r="EF20" s="31"/>
      <c r="EG20" s="4">
        <f>+EF20+EC20+EB20+DY20+DV20+DS20+DP20</f>
        <v>1820</v>
      </c>
      <c r="EH20" s="30">
        <v>18</v>
      </c>
      <c r="EI20" s="33">
        <v>350</v>
      </c>
      <c r="EJ20" s="32">
        <v>350</v>
      </c>
      <c r="EK20" s="4">
        <f>+EJ20+EI20+EF20+EC20+EB20+DY20+DV20+DS20</f>
        <v>2020</v>
      </c>
      <c r="EL20" s="26">
        <v>16</v>
      </c>
      <c r="EM20" s="31"/>
      <c r="EN20" s="4">
        <f>+EM20+EJ20+EI20+EF20+EC20+EB20+DY20+DV20</f>
        <v>1620</v>
      </c>
      <c r="EO20" s="30">
        <v>18</v>
      </c>
      <c r="EP20" s="31">
        <v>500</v>
      </c>
      <c r="EQ20" s="4">
        <f>EP20+EM20+EJ20+EI20+EF20+EC20+EB20+DY20</f>
        <v>1770</v>
      </c>
      <c r="ER20" s="30">
        <v>17</v>
      </c>
      <c r="ES20" s="71">
        <v>450</v>
      </c>
      <c r="ET20" s="4">
        <f>EP20+EM20+EJ20+EI20+EF20+EC20+EB20+ES20</f>
        <v>2050</v>
      </c>
      <c r="EU20" s="26">
        <v>16</v>
      </c>
      <c r="EV20" s="72"/>
      <c r="EW20" s="4">
        <f>EV20+ES20+EP20+EM20+EJ20+EI20+EF20</f>
        <v>1650</v>
      </c>
      <c r="EX20" s="26">
        <v>15</v>
      </c>
      <c r="EY20" s="72"/>
      <c r="EZ20" s="72"/>
      <c r="FA20" s="4">
        <f>EZ20+EY20+EV20+ES20+EP20+EM20+EJ20+EI20</f>
        <v>1650</v>
      </c>
      <c r="FB20" s="26">
        <v>17</v>
      </c>
    </row>
    <row r="21" spans="1:158" ht="15">
      <c r="A21" s="25">
        <v>25</v>
      </c>
      <c r="B21" s="1">
        <v>7</v>
      </c>
      <c r="C21" s="17" t="s">
        <v>207</v>
      </c>
      <c r="D21" s="11" t="s">
        <v>61</v>
      </c>
      <c r="E21" s="13">
        <v>150</v>
      </c>
      <c r="F21" s="11"/>
      <c r="G21" s="12"/>
      <c r="H21" s="11"/>
      <c r="I21" s="12"/>
      <c r="J21" s="11"/>
      <c r="K21" s="12"/>
      <c r="L21" s="11"/>
      <c r="M21" s="12"/>
      <c r="N21" s="6">
        <f>SUM(M21,K21,I21,G21,E21)</f>
        <v>150</v>
      </c>
      <c r="O21" s="6">
        <v>36</v>
      </c>
      <c r="P21" s="11"/>
      <c r="Q21" s="12"/>
      <c r="R21" s="14">
        <f>SUM(Q21,M21,K21,I21,G21,E21)</f>
        <v>150</v>
      </c>
      <c r="S21" s="24">
        <v>41</v>
      </c>
      <c r="T21" s="11"/>
      <c r="U21" s="12"/>
      <c r="V21" s="15">
        <f>SUM(U21,Q21,M21,K21,I21,G21)</f>
        <v>0</v>
      </c>
      <c r="W21" s="20" t="s">
        <v>97</v>
      </c>
      <c r="X21" s="11"/>
      <c r="Y21" s="12"/>
      <c r="Z21" s="16">
        <f>SUM(Y21,U21,Q21,M21,K21,I21)</f>
        <v>0</v>
      </c>
      <c r="AA21" s="22" t="s">
        <v>97</v>
      </c>
      <c r="AB21" s="11"/>
      <c r="AC21" s="12"/>
      <c r="AD21" s="4">
        <f>SUM(AC21,Y21,U21,Q21,M21,K21)</f>
        <v>0</v>
      </c>
      <c r="AE21" s="6" t="s">
        <v>97</v>
      </c>
      <c r="AF21" s="11"/>
      <c r="AG21" s="12"/>
      <c r="AH21" s="12"/>
      <c r="AI21" s="4">
        <f>+AH21+AG21+AC21+Y21+U21+Q21+M21</f>
        <v>0</v>
      </c>
      <c r="AJ21" s="6" t="s">
        <v>97</v>
      </c>
      <c r="AK21" s="12"/>
      <c r="AL21" s="4">
        <f>+Q21+U21+Y21+AC21+AG21+AH21+AK21</f>
        <v>0</v>
      </c>
      <c r="AM21" s="30" t="s">
        <v>97</v>
      </c>
      <c r="AN21" s="31"/>
      <c r="AO21" s="31"/>
      <c r="AP21" s="4">
        <f>+U21+Y21+AC21+AG21+AH21+AK21+AN21+AO21</f>
        <v>0</v>
      </c>
      <c r="AQ21" s="6" t="s">
        <v>97</v>
      </c>
      <c r="AR21" s="31"/>
      <c r="AS21" s="31"/>
      <c r="AT21" s="4">
        <f>+Y21+AC21+AG21+AH21+AK21+AN21+AO21+AR21+AS21</f>
        <v>0</v>
      </c>
      <c r="AU21" s="6" t="s">
        <v>97</v>
      </c>
      <c r="AV21" s="31"/>
      <c r="AW21" s="31"/>
      <c r="AX21" s="4">
        <f>+AC21+AG21+AH21+AK21+AN21+AO21+AR21+AS21+AV21+AW21</f>
        <v>0</v>
      </c>
      <c r="AY21" s="6" t="s">
        <v>97</v>
      </c>
      <c r="AZ21" s="31"/>
      <c r="BA21" s="31"/>
      <c r="BB21" s="4">
        <f>+AG21+AH21+AK21+AN21+AO21+AR21+AS21+AV21+AW21+AZ21+BA21</f>
        <v>0</v>
      </c>
      <c r="BC21" s="6" t="s">
        <v>97</v>
      </c>
      <c r="BD21" s="31"/>
      <c r="BE21" s="4">
        <f>+AK21+AN21+AO21+AR21+AS21+AV21+AW21+AZ21+BA21+BD21</f>
        <v>0</v>
      </c>
      <c r="BF21" s="30" t="s">
        <v>97</v>
      </c>
      <c r="BG21" s="31"/>
      <c r="BH21" s="4">
        <f>+AN21+AO21+AR21+AS21+AV21+AW21+AZ21+BA21+BD21+BG21</f>
        <v>0</v>
      </c>
      <c r="BI21" s="30" t="s">
        <v>97</v>
      </c>
      <c r="BJ21" s="31"/>
      <c r="BK21" s="4">
        <f>+AR21+AS21+AV21+AW21+AZ21+BA21+BD21+BG21+BJ21</f>
        <v>0</v>
      </c>
      <c r="BL21" s="30" t="s">
        <v>97</v>
      </c>
      <c r="BM21" s="31"/>
      <c r="BN21" s="31"/>
      <c r="BO21" s="4">
        <f>+AV21+AW21+AZ21+BA21+BD21+BG21+BJ21+BM21+BN21</f>
        <v>0</v>
      </c>
      <c r="BP21" s="30" t="s">
        <v>97</v>
      </c>
      <c r="BQ21" s="31"/>
      <c r="BR21" s="4">
        <f>+AZ21+BA21+BD21+BG21+BJ21+BM21+BN21+BQ21</f>
        <v>0</v>
      </c>
      <c r="BS21" s="30" t="s">
        <v>97</v>
      </c>
      <c r="BT21" s="31"/>
      <c r="BU21" s="4">
        <f>+BT21+BQ21+BN21+BM21+BJ21+BG21+BD21</f>
        <v>0</v>
      </c>
      <c r="BV21" s="30" t="s">
        <v>97</v>
      </c>
      <c r="BW21" s="31"/>
      <c r="BX21" s="4">
        <f>+BT21+BQ21+BN21+BM21+BJ21+BG21+BW21</f>
        <v>0</v>
      </c>
      <c r="BY21" s="30" t="s">
        <v>97</v>
      </c>
      <c r="BZ21" s="31"/>
      <c r="CA21" s="31"/>
      <c r="CB21" s="4">
        <f>+BJ21+BM21+BN21+BQ21+BT21+BW21+BZ21+CA21</f>
        <v>0</v>
      </c>
      <c r="CC21" s="30" t="s">
        <v>97</v>
      </c>
      <c r="CD21" s="31"/>
      <c r="CE21" s="4">
        <f>+CD21+CA21+BZ21+BW21+BT21+BQ21+BN21+BM21</f>
        <v>0</v>
      </c>
      <c r="CF21" s="30" t="s">
        <v>97</v>
      </c>
      <c r="CG21" s="31"/>
      <c r="CH21" s="31"/>
      <c r="CI21" s="4">
        <f>+CG21+CD21+CA21+BZ21+BT21+BQ21+BW21+CH21</f>
        <v>0</v>
      </c>
      <c r="CJ21" s="30" t="s">
        <v>97</v>
      </c>
      <c r="CK21" s="31"/>
      <c r="CL21" s="4">
        <f>+CH21+CG21+CD21+CA21+BZ21+BW21+BT21+CK21</f>
        <v>0</v>
      </c>
      <c r="CM21" s="30" t="s">
        <v>97</v>
      </c>
      <c r="CN21" s="31"/>
      <c r="CO21" s="31"/>
      <c r="CP21" s="4">
        <f>+CO21+CN21+CK21+CH21+CG21+CD21+CA21+BZ21+BW21</f>
        <v>0</v>
      </c>
      <c r="CQ21" s="30" t="s">
        <v>97</v>
      </c>
      <c r="CR21" s="31"/>
      <c r="CS21" s="4">
        <f>+CR21+CO21+CN21+CK21+CH21+CG21+CD21+CA21+BZ21</f>
        <v>0</v>
      </c>
      <c r="CT21" s="30" t="s">
        <v>97</v>
      </c>
      <c r="CU21" s="31"/>
      <c r="CV21" s="4">
        <f>+CU21+CR21+CO21+CN21+CK21+CH21+CG21+CD21</f>
        <v>0</v>
      </c>
      <c r="CW21" s="30" t="s">
        <v>97</v>
      </c>
      <c r="CX21" s="31"/>
      <c r="CY21" s="4">
        <f>+CX21+CU21+CR21+CO21+CN21+CK21+CH21+CG21</f>
        <v>0</v>
      </c>
      <c r="CZ21" s="30" t="s">
        <v>97</v>
      </c>
      <c r="DA21" s="31"/>
      <c r="DB21" s="31"/>
      <c r="DC21" s="4">
        <f>+DB21+DA21+CX21+CU21+CR21+CO21+CN21+CK21</f>
        <v>0</v>
      </c>
      <c r="DD21" s="30" t="s">
        <v>97</v>
      </c>
      <c r="DE21" s="31"/>
      <c r="DF21" s="4">
        <f>+DE21+DB21+DA21+CX21+CU21+CR21+CO21+CN21</f>
        <v>0</v>
      </c>
      <c r="DG21" s="30" t="s">
        <v>97</v>
      </c>
      <c r="DH21" s="31"/>
      <c r="DI21" s="31"/>
      <c r="DJ21" s="4">
        <f>+DI21+DH21+DE21+DB21+DA21+CX21+CU21+CR21</f>
        <v>0</v>
      </c>
      <c r="DK21" s="30" t="s">
        <v>97</v>
      </c>
      <c r="DL21" s="31"/>
      <c r="DM21" s="31"/>
      <c r="DN21" s="4">
        <f>+DM21+DL21+DI21+DH21+DE21+DB21+DA21+CX21+CU21</f>
        <v>0</v>
      </c>
      <c r="DO21" s="30" t="s">
        <v>97</v>
      </c>
      <c r="DP21" s="31"/>
      <c r="DQ21" s="4">
        <f>+DP21+DM21+DL21+DI21+DH21+DE21+DB21+DA21+CX21</f>
        <v>0</v>
      </c>
      <c r="DR21" s="30" t="s">
        <v>97</v>
      </c>
      <c r="DS21" s="31"/>
      <c r="DT21" s="4">
        <f>+DS21+DP21+DM21+DL21+DI21+DH21+DE21+DB21+DA21</f>
        <v>0</v>
      </c>
      <c r="DU21" s="30" t="s">
        <v>97</v>
      </c>
      <c r="DV21" s="31"/>
      <c r="DW21" s="4">
        <f>+DV21+DS21+DP21+DM21+DL21+DI21+DH21+DE21</f>
        <v>0</v>
      </c>
      <c r="DX21" s="30" t="s">
        <v>97</v>
      </c>
      <c r="DY21" s="31"/>
      <c r="DZ21" s="4">
        <f>+DY21+DV21+DS21+DP21+DM21+DL21+DI21+DH21</f>
        <v>0</v>
      </c>
      <c r="EA21" s="30" t="s">
        <v>97</v>
      </c>
      <c r="EB21" s="31"/>
      <c r="EC21" s="31"/>
      <c r="ED21" s="4">
        <f>+EC21+EB21+DY21+DV21+DS21+DP21+DM21+DL21</f>
        <v>0</v>
      </c>
      <c r="EE21" s="30" t="s">
        <v>97</v>
      </c>
      <c r="EF21" s="31"/>
      <c r="EG21" s="4">
        <f>+EF21+EC21+EB21+DY21+DV21+DS21+DP21</f>
        <v>0</v>
      </c>
      <c r="EH21" s="30" t="s">
        <v>97</v>
      </c>
      <c r="EI21" s="31"/>
      <c r="EJ21" s="31"/>
      <c r="EK21" s="4">
        <f>+EJ21+EI21+EF21+EC21+EB21+DY21+DV21+DS21</f>
        <v>0</v>
      </c>
      <c r="EL21" s="30" t="s">
        <v>97</v>
      </c>
      <c r="EM21" s="31"/>
      <c r="EN21" s="4">
        <f>+EM21+EJ21+EI21+EF21+EC21+EB21+DY21+DV21</f>
        <v>0</v>
      </c>
      <c r="EO21" s="30" t="s">
        <v>97</v>
      </c>
      <c r="EP21" s="31">
        <v>350</v>
      </c>
      <c r="EQ21" s="4">
        <f>EP21+EM21+EJ21+EI21+EF21+EC21+EB21+DY21</f>
        <v>350</v>
      </c>
      <c r="ER21" s="30">
        <v>35</v>
      </c>
      <c r="ES21" s="73">
        <v>250</v>
      </c>
      <c r="ET21" s="4">
        <f>EP21+EM21+EJ21+EI21+EF21+EC21+EB21+ES21</f>
        <v>600</v>
      </c>
      <c r="EU21" s="69">
        <v>30</v>
      </c>
      <c r="EV21" s="71">
        <v>450</v>
      </c>
      <c r="EW21" s="4">
        <f>EV21+ES21+EP21+EM21+EJ21+EI21+EF21</f>
        <v>1050</v>
      </c>
      <c r="EX21" s="26">
        <v>20</v>
      </c>
      <c r="EY21" s="72"/>
      <c r="EZ21" s="71">
        <v>400</v>
      </c>
      <c r="FA21" s="4">
        <f>EZ21+EY21+EV21+ES21+EP21+EM21+EJ21+EI21</f>
        <v>1450</v>
      </c>
      <c r="FB21" s="26">
        <v>18</v>
      </c>
    </row>
    <row r="22" spans="1:158" ht="15">
      <c r="A22" s="25">
        <v>57</v>
      </c>
      <c r="B22" s="1">
        <v>27</v>
      </c>
      <c r="C22" s="17" t="s">
        <v>31</v>
      </c>
      <c r="D22" s="11"/>
      <c r="E22" s="12"/>
      <c r="F22" s="11"/>
      <c r="G22" s="12"/>
      <c r="H22" s="11" t="s">
        <v>66</v>
      </c>
      <c r="I22" s="13">
        <v>700</v>
      </c>
      <c r="J22" s="11" t="s">
        <v>74</v>
      </c>
      <c r="K22" s="13">
        <v>1450</v>
      </c>
      <c r="L22" s="11" t="s">
        <v>69</v>
      </c>
      <c r="M22" s="13">
        <v>1150</v>
      </c>
      <c r="N22" s="6">
        <f>SUM(M22,K22,I22,G22,E22)</f>
        <v>3300</v>
      </c>
      <c r="O22" s="26">
        <v>4</v>
      </c>
      <c r="P22" s="11"/>
      <c r="Q22" s="12"/>
      <c r="R22" s="14">
        <f>SUM(Q22,M22,K22,I22,G22,E22)</f>
        <v>3300</v>
      </c>
      <c r="S22" s="23">
        <v>5</v>
      </c>
      <c r="T22" s="11" t="s">
        <v>74</v>
      </c>
      <c r="U22" s="13">
        <v>1450</v>
      </c>
      <c r="V22" s="15">
        <f>SUM(U22,Q22,M22,K22,I22,G22)</f>
        <v>4750</v>
      </c>
      <c r="W22" s="19">
        <v>2</v>
      </c>
      <c r="X22" s="11" t="s">
        <v>86</v>
      </c>
      <c r="Y22" s="13">
        <v>1100</v>
      </c>
      <c r="Z22" s="16">
        <f>SUM(Y22,U22,Q22,M22,K22,I22)</f>
        <v>5850</v>
      </c>
      <c r="AA22" s="21">
        <v>2</v>
      </c>
      <c r="AB22" s="11"/>
      <c r="AC22" s="13">
        <v>1100</v>
      </c>
      <c r="AD22" s="4">
        <f>SUM(AC22,Y22,U22,Q22,M22,K22)</f>
        <v>6250</v>
      </c>
      <c r="AE22" s="26">
        <v>1</v>
      </c>
      <c r="AF22" s="11"/>
      <c r="AG22" s="28">
        <v>1250</v>
      </c>
      <c r="AH22" s="12"/>
      <c r="AI22" s="4">
        <f>+AH22+AG22+AC22+Y22+U22+Q22+M22</f>
        <v>6050</v>
      </c>
      <c r="AJ22" s="26">
        <v>4</v>
      </c>
      <c r="AK22" s="12"/>
      <c r="AL22" s="4">
        <f>+Q22+U22+Y22+AC22+AG22+AH22+AK22</f>
        <v>4900</v>
      </c>
      <c r="AM22" s="26">
        <v>6</v>
      </c>
      <c r="AN22" s="32">
        <v>700</v>
      </c>
      <c r="AO22" s="32">
        <v>1000</v>
      </c>
      <c r="AP22" s="4">
        <f>+U22+Y22+AC22+AG22+AH22+AK22+AN22+AO22</f>
        <v>6600</v>
      </c>
      <c r="AQ22" s="26">
        <v>4</v>
      </c>
      <c r="AR22" s="28">
        <v>1750</v>
      </c>
      <c r="AS22" s="31"/>
      <c r="AT22" s="4">
        <f>+Y22+AC22+AG22+AH22+AK22+AN22+AO22+AR22+AS22</f>
        <v>6900</v>
      </c>
      <c r="AU22" s="26">
        <v>4</v>
      </c>
      <c r="AV22" s="31"/>
      <c r="AW22" s="31"/>
      <c r="AX22" s="4">
        <f>+AC22+AG22+AH22+AK22+AN22+AO22+AR22+AS22+AV22+AW22</f>
        <v>5800</v>
      </c>
      <c r="AY22" s="26">
        <v>6</v>
      </c>
      <c r="AZ22" s="34">
        <f>625+250</f>
        <v>875</v>
      </c>
      <c r="BA22" s="33">
        <v>1200</v>
      </c>
      <c r="BB22" s="4">
        <f>+AG22+AH22+AK22+AN22+AO22+AR22+AS22+AV22+AW22+AZ22+BA22</f>
        <v>6775</v>
      </c>
      <c r="BC22" s="26">
        <v>7</v>
      </c>
      <c r="BD22" s="13">
        <v>1150</v>
      </c>
      <c r="BE22" s="4">
        <f>+AK22+AN22+AO22+AR22+AS22+AV22+AW22+AZ22+BA22+BD22</f>
        <v>6675</v>
      </c>
      <c r="BF22" s="26">
        <v>2</v>
      </c>
      <c r="BG22" s="31"/>
      <c r="BH22" s="4">
        <f>+AN22+AO22+AR22+AS22+AV22+AW22+AZ22+BA22+BD22+BG22</f>
        <v>6675</v>
      </c>
      <c r="BI22" s="26">
        <v>2</v>
      </c>
      <c r="BJ22" s="34">
        <v>1000</v>
      </c>
      <c r="BK22" s="4">
        <f>+AR22+AS22+AV22+AW22+AZ22+BA22+BD22+BG22+BJ22</f>
        <v>5975</v>
      </c>
      <c r="BL22" s="26">
        <v>3</v>
      </c>
      <c r="BM22" s="35">
        <v>1750</v>
      </c>
      <c r="BN22" s="34">
        <v>1400</v>
      </c>
      <c r="BO22" s="4">
        <f>+AV22+AW22+AZ22+BA22+BD22+BG22+BJ22+BM22+BN22</f>
        <v>7375</v>
      </c>
      <c r="BP22" s="26">
        <v>1</v>
      </c>
      <c r="BQ22" s="34">
        <v>900</v>
      </c>
      <c r="BR22" s="4">
        <f>+AZ22+BA22+BD22+BG22+BJ22+BM22+BN22+BQ22</f>
        <v>8275</v>
      </c>
      <c r="BS22" s="26">
        <v>1</v>
      </c>
      <c r="BT22" s="34">
        <v>900</v>
      </c>
      <c r="BU22" s="4">
        <f>+BT22+BQ22+BN22+BM22+BJ22+BG22+BD22</f>
        <v>7100</v>
      </c>
      <c r="BV22" s="26">
        <v>1</v>
      </c>
      <c r="BW22" s="31"/>
      <c r="BX22" s="4">
        <f>+BT22+BQ22+BN22+BM22+BJ22+BG22+BW22</f>
        <v>5950</v>
      </c>
      <c r="BY22" s="26">
        <v>2</v>
      </c>
      <c r="BZ22" s="33">
        <v>2250</v>
      </c>
      <c r="CA22" s="34">
        <v>760</v>
      </c>
      <c r="CB22" s="4">
        <f>+BJ22+BM22+BN22+BQ22+BT22+BW22+BZ22+CA22</f>
        <v>8960</v>
      </c>
      <c r="CC22" s="26">
        <v>1</v>
      </c>
      <c r="CD22" s="32">
        <v>1200</v>
      </c>
      <c r="CE22" s="4">
        <f>+CD22+CA22+BZ22+BW22+BT22+BQ22+BN22+BM22</f>
        <v>9160</v>
      </c>
      <c r="CF22" s="26">
        <v>1</v>
      </c>
      <c r="CG22" s="31"/>
      <c r="CH22" s="35">
        <v>850</v>
      </c>
      <c r="CI22" s="4">
        <f>+CG22+CD22+CA22+BZ22+BT22+BQ22+BW22+CH22</f>
        <v>6860</v>
      </c>
      <c r="CJ22" s="26">
        <v>3</v>
      </c>
      <c r="CK22" s="55"/>
      <c r="CL22" s="4">
        <f>+CH22+CG22+CD22+CA22+BZ22+BW22+BT22+CK22</f>
        <v>5960</v>
      </c>
      <c r="CM22" s="26">
        <v>3</v>
      </c>
      <c r="CN22" s="35">
        <v>1750</v>
      </c>
      <c r="CO22" s="56"/>
      <c r="CP22" s="4">
        <f>+CO22+CN22+CK22+CH22+CG22+CD22+CA22+BZ22+BW22</f>
        <v>6810</v>
      </c>
      <c r="CQ22" s="26">
        <v>3</v>
      </c>
      <c r="CR22" s="56"/>
      <c r="CS22" s="4">
        <f>+CR22+CO22+CN22+CK22+CH22+CG22+CD22+CA22+BZ22</f>
        <v>6810</v>
      </c>
      <c r="CT22" s="26">
        <v>3</v>
      </c>
      <c r="CU22" s="56"/>
      <c r="CV22" s="4">
        <f>+CU22+CR22+CO22+CN22+CK22+CH22+CG22+CD22</f>
        <v>3800</v>
      </c>
      <c r="CW22" s="26">
        <v>12</v>
      </c>
      <c r="CX22" s="56"/>
      <c r="CY22" s="4">
        <f>+CX22+CU22+CR22+CO22+CN22+CK22+CH22+CG22</f>
        <v>2600</v>
      </c>
      <c r="CZ22" s="26">
        <v>13</v>
      </c>
      <c r="DA22" s="34">
        <f>555+625</f>
        <v>1180</v>
      </c>
      <c r="DB22" s="59"/>
      <c r="DC22" s="4">
        <f>+DB22+DA22+CX22+CU22+CR22+CO22+CN22+CK22</f>
        <v>2930</v>
      </c>
      <c r="DD22" s="26">
        <v>12</v>
      </c>
      <c r="DE22" s="31"/>
      <c r="DF22" s="4">
        <f>+DE22+DB22+DA22+CX22+CU22+CR22+CO22+CN22</f>
        <v>2930</v>
      </c>
      <c r="DG22" s="26">
        <v>12</v>
      </c>
      <c r="DH22" s="35">
        <v>350</v>
      </c>
      <c r="DI22" s="31"/>
      <c r="DJ22" s="4">
        <f>+DI22+DH22+DE22+DB22+DA22+CX22+CU22+CR22</f>
        <v>1530</v>
      </c>
      <c r="DK22" s="30">
        <v>19</v>
      </c>
      <c r="DL22" s="67">
        <v>1750</v>
      </c>
      <c r="DM22" s="31"/>
      <c r="DN22" s="4">
        <f>+DM22+DL22+DI22+DH22+DE22+DB22+DA22+CX22+CU22</f>
        <v>3280</v>
      </c>
      <c r="DO22" s="26">
        <v>12</v>
      </c>
      <c r="DP22" s="31"/>
      <c r="DQ22" s="4">
        <f>+DP22+DM22+DL22+DI22+DH22+DE22+DB22+DA22+CX22</f>
        <v>3280</v>
      </c>
      <c r="DR22" s="26">
        <v>12</v>
      </c>
      <c r="DS22" s="31"/>
      <c r="DT22" s="4">
        <f>+DS22+DP22+DM22+DL22+DI22+DH22+DE22+DB22+DA22</f>
        <v>3280</v>
      </c>
      <c r="DU22" s="26">
        <v>12</v>
      </c>
      <c r="DV22" s="31"/>
      <c r="DW22" s="4">
        <f>+DV22+DS22+DP22+DM22+DL22+DI22+DH22+DE22</f>
        <v>2100</v>
      </c>
      <c r="DX22" s="30">
        <v>20</v>
      </c>
      <c r="DY22" s="31"/>
      <c r="DZ22" s="4">
        <f>+DY22+DV22+DS22+DP22+DM22+DL22+DI22+DH22</f>
        <v>2100</v>
      </c>
      <c r="EA22" s="30">
        <v>17</v>
      </c>
      <c r="EB22" s="33">
        <v>2000</v>
      </c>
      <c r="EC22" s="31"/>
      <c r="ED22" s="4">
        <f>+EC22+EB22+DY22+DV22+DS22+DP22+DM22+DL22</f>
        <v>3750</v>
      </c>
      <c r="EE22" s="26">
        <v>10</v>
      </c>
      <c r="EF22" s="31"/>
      <c r="EG22" s="4">
        <f>+EF22+EC22+EB22+DY22+DV22+DS22+DP22</f>
        <v>2000</v>
      </c>
      <c r="EH22" s="26">
        <v>14</v>
      </c>
      <c r="EI22" s="31"/>
      <c r="EJ22" s="31"/>
      <c r="EK22" s="4">
        <f>+EJ22+EI22+EF22+EC22+EB22+DY22+DV22+DS22</f>
        <v>2000</v>
      </c>
      <c r="EL22" s="30">
        <v>17</v>
      </c>
      <c r="EM22" s="34">
        <v>1250</v>
      </c>
      <c r="EN22" s="4">
        <f>+EM22+EJ22+EI22+EF22+EC22+EB22+DY22+DV22</f>
        <v>3250</v>
      </c>
      <c r="EO22" s="26">
        <v>11</v>
      </c>
      <c r="EP22" s="34"/>
      <c r="EQ22" s="4">
        <f>EP22+EM22+EJ22+EI22+EF22+EC22+EB22+DY22</f>
        <v>3250</v>
      </c>
      <c r="ER22" s="26">
        <v>12</v>
      </c>
      <c r="ES22" s="72"/>
      <c r="ET22" s="4">
        <f>EP22+EM22+EJ22+EI22+EF22+EC22+EB22+ES22</f>
        <v>3250</v>
      </c>
      <c r="EU22" s="26">
        <v>14</v>
      </c>
      <c r="EV22" s="72"/>
      <c r="EW22" s="4">
        <f>EV22+ES22+EP22+EM22+EJ22+EI22+EF22</f>
        <v>1250</v>
      </c>
      <c r="EX22" s="26">
        <v>17</v>
      </c>
      <c r="EY22" s="72"/>
      <c r="EZ22" s="72"/>
      <c r="FA22" s="4">
        <f>EZ22+EY22+EV22+ES22+EP22+EM22+EJ22+EI22</f>
        <v>1250</v>
      </c>
      <c r="FB22" s="26">
        <v>19</v>
      </c>
    </row>
    <row r="23" spans="1:158" ht="15">
      <c r="A23" s="25">
        <v>46</v>
      </c>
      <c r="B23" s="1">
        <v>27</v>
      </c>
      <c r="C23" s="17" t="s">
        <v>204</v>
      </c>
      <c r="D23" s="11" t="s">
        <v>61</v>
      </c>
      <c r="E23" s="13">
        <v>150</v>
      </c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150</v>
      </c>
      <c r="O23" s="6">
        <v>36</v>
      </c>
      <c r="P23" s="11"/>
      <c r="Q23" s="12"/>
      <c r="R23" s="14">
        <f>SUM(Q23,M23,K23,I23,G23,E23)</f>
        <v>150</v>
      </c>
      <c r="S23" s="24">
        <v>41</v>
      </c>
      <c r="T23" s="11"/>
      <c r="U23" s="12"/>
      <c r="V23" s="15">
        <f>SUM(U23,Q23,M23,K23,I23,G23)</f>
        <v>0</v>
      </c>
      <c r="W23" s="20" t="s">
        <v>97</v>
      </c>
      <c r="X23" s="11"/>
      <c r="Y23" s="12"/>
      <c r="Z23" s="16">
        <f>SUM(Y23,U23,Q23,M23,K23,I23)</f>
        <v>0</v>
      </c>
      <c r="AA23" s="22" t="s">
        <v>97</v>
      </c>
      <c r="AB23" s="11"/>
      <c r="AC23" s="12"/>
      <c r="AD23" s="4">
        <f>SUM(AC23,Y23,U23,Q23,M23,K23)</f>
        <v>0</v>
      </c>
      <c r="AE23" s="6" t="s">
        <v>97</v>
      </c>
      <c r="AF23" s="11"/>
      <c r="AG23" s="12"/>
      <c r="AH23" s="12"/>
      <c r="AI23" s="4">
        <f>+AH23+AG23+AC23+Y23+U23+Q23+M23</f>
        <v>0</v>
      </c>
      <c r="AJ23" s="6" t="s">
        <v>97</v>
      </c>
      <c r="AK23" s="12"/>
      <c r="AL23" s="4">
        <f>+Q23+U23+Y23+AC23+AG23+AH23+AK23</f>
        <v>0</v>
      </c>
      <c r="AM23" s="30" t="s">
        <v>97</v>
      </c>
      <c r="AN23" s="31"/>
      <c r="AO23" s="31"/>
      <c r="AP23" s="4">
        <f>+U23+Y23+AC23+AG23+AH23+AK23+AN23+AO23</f>
        <v>0</v>
      </c>
      <c r="AQ23" s="6" t="s">
        <v>97</v>
      </c>
      <c r="AR23" s="31"/>
      <c r="AS23" s="31"/>
      <c r="AT23" s="4">
        <f>+Y23+AC23+AG23+AH23+AK23+AN23+AO23+AR23+AS23</f>
        <v>0</v>
      </c>
      <c r="AU23" s="6" t="s">
        <v>97</v>
      </c>
      <c r="AV23" s="31"/>
      <c r="AW23" s="31"/>
      <c r="AX23" s="4">
        <f>+AC23+AG23+AH23+AK23+AN23+AO23+AR23+AS23+AV23+AW23</f>
        <v>0</v>
      </c>
      <c r="AY23" s="6" t="s">
        <v>97</v>
      </c>
      <c r="AZ23" s="31"/>
      <c r="BA23" s="31"/>
      <c r="BB23" s="4">
        <f>+AG23+AH23+AK23+AN23+AO23+AR23+AS23+AV23+AW23+AZ23+BA23</f>
        <v>0</v>
      </c>
      <c r="BC23" s="6" t="s">
        <v>97</v>
      </c>
      <c r="BD23" s="31"/>
      <c r="BE23" s="4">
        <f>+AK23+AN23+AO23+AR23+AS23+AV23+AW23+AZ23+BA23+BD23</f>
        <v>0</v>
      </c>
      <c r="BF23" s="30" t="s">
        <v>97</v>
      </c>
      <c r="BG23" s="31"/>
      <c r="BH23" s="4">
        <f>+AN23+AO23+AR23+AS23+AV23+AW23+AZ23+BA23+BD23+BG23</f>
        <v>0</v>
      </c>
      <c r="BI23" s="30" t="s">
        <v>97</v>
      </c>
      <c r="BJ23" s="31"/>
      <c r="BK23" s="4">
        <f>+AR23+AS23+AV23+AW23+AZ23+BA23+BD23+BG23+BJ23</f>
        <v>0</v>
      </c>
      <c r="BL23" s="30" t="s">
        <v>97</v>
      </c>
      <c r="BM23" s="31"/>
      <c r="BN23" s="31"/>
      <c r="BO23" s="4">
        <f>+AV23+AW23+AZ23+BA23+BD23+BG23+BJ23+BM23+BN23</f>
        <v>0</v>
      </c>
      <c r="BP23" s="30" t="s">
        <v>97</v>
      </c>
      <c r="BQ23" s="31"/>
      <c r="BR23" s="4">
        <f>+AZ23+BA23+BD23+BG23+BJ23+BM23+BN23+BQ23</f>
        <v>0</v>
      </c>
      <c r="BS23" s="30" t="s">
        <v>97</v>
      </c>
      <c r="BT23" s="31"/>
      <c r="BU23" s="4">
        <f>+BT23+BQ23+BN23+BM23+BJ23+BG23+BD23</f>
        <v>0</v>
      </c>
      <c r="BV23" s="30" t="s">
        <v>97</v>
      </c>
      <c r="BW23" s="31"/>
      <c r="BX23" s="4">
        <f>+BT23+BQ23+BN23+BM23+BJ23+BG23+BW23</f>
        <v>0</v>
      </c>
      <c r="BY23" s="30" t="s">
        <v>97</v>
      </c>
      <c r="BZ23" s="31"/>
      <c r="CA23" s="31"/>
      <c r="CB23" s="4">
        <f>+BJ23+BM23+BN23+BQ23+BT23+BW23+BZ23+CA23</f>
        <v>0</v>
      </c>
      <c r="CC23" s="30" t="s">
        <v>97</v>
      </c>
      <c r="CD23" s="31"/>
      <c r="CE23" s="4">
        <f>+CD23+CA23+BZ23+BW23+BT23+BQ23+BN23+BM23</f>
        <v>0</v>
      </c>
      <c r="CF23" s="30" t="s">
        <v>97</v>
      </c>
      <c r="CG23" s="31"/>
      <c r="CH23" s="31"/>
      <c r="CI23" s="4">
        <f>+CG23+CD23+CA23+BZ23+BT23+BQ23+BW23+CH23</f>
        <v>0</v>
      </c>
      <c r="CJ23" s="30" t="s">
        <v>97</v>
      </c>
      <c r="CK23" s="31"/>
      <c r="CL23" s="4">
        <f>+CH23+CG23+CD23+CA23+BZ23+BW23+BT23+CK23</f>
        <v>0</v>
      </c>
      <c r="CM23" s="30" t="s">
        <v>97</v>
      </c>
      <c r="CN23" s="31"/>
      <c r="CO23" s="31"/>
      <c r="CP23" s="4">
        <f>+CO23+CN23+CK23+CH23+CG23+CD23+CA23+BZ23+BW23</f>
        <v>0</v>
      </c>
      <c r="CQ23" s="30" t="s">
        <v>97</v>
      </c>
      <c r="CR23" s="31"/>
      <c r="CS23" s="4">
        <f>+CR23+CO23+CN23+CK23+CH23+CG23+CD23+CA23+BZ23</f>
        <v>0</v>
      </c>
      <c r="CT23" s="30" t="s">
        <v>97</v>
      </c>
      <c r="CU23" s="31"/>
      <c r="CV23" s="4">
        <f>+CU23+CR23+CO23+CN23+CK23+CH23+CG23+CD23</f>
        <v>0</v>
      </c>
      <c r="CW23" s="30" t="s">
        <v>97</v>
      </c>
      <c r="CX23" s="31"/>
      <c r="CY23" s="4">
        <f>+CX23+CU23+CR23+CO23+CN23+CK23+CH23+CG23</f>
        <v>0</v>
      </c>
      <c r="CZ23" s="30" t="s">
        <v>97</v>
      </c>
      <c r="DA23" s="31"/>
      <c r="DB23" s="31"/>
      <c r="DC23" s="4">
        <f>+DB23+DA23+CX23+CU23+CR23+CO23+CN23+CK23</f>
        <v>0</v>
      </c>
      <c r="DD23" s="30" t="s">
        <v>97</v>
      </c>
      <c r="DE23" s="31"/>
      <c r="DF23" s="4">
        <f>+DE23+DB23+DA23+CX23+CU23+CR23+CO23+CN23</f>
        <v>0</v>
      </c>
      <c r="DG23" s="30" t="s">
        <v>97</v>
      </c>
      <c r="DH23" s="31"/>
      <c r="DI23" s="31"/>
      <c r="DJ23" s="4">
        <f>+DI23+DH23+DE23+DB23+DA23+CX23+CU23+CR23</f>
        <v>0</v>
      </c>
      <c r="DK23" s="30" t="s">
        <v>97</v>
      </c>
      <c r="DL23" s="31"/>
      <c r="DM23" s="31"/>
      <c r="DN23" s="4">
        <f>+DM23+DL23+DI23+DH23+DE23+DB23+DA23+CX23+CU23</f>
        <v>0</v>
      </c>
      <c r="DO23" s="30" t="s">
        <v>97</v>
      </c>
      <c r="DP23" s="31"/>
      <c r="DQ23" s="4">
        <f>+DP23+DM23+DL23+DI23+DH23+DE23+DB23+DA23+CX23</f>
        <v>0</v>
      </c>
      <c r="DR23" s="30" t="s">
        <v>97</v>
      </c>
      <c r="DS23" s="31"/>
      <c r="DT23" s="4">
        <f>+DS23+DP23+DM23+DL23+DI23+DH23+DE23+DB23+DA23</f>
        <v>0</v>
      </c>
      <c r="DU23" s="30" t="s">
        <v>97</v>
      </c>
      <c r="DV23" s="31"/>
      <c r="DW23" s="4">
        <f>+DV23+DS23+DP23+DM23+DL23+DI23+DH23+DE23</f>
        <v>0</v>
      </c>
      <c r="DX23" s="30" t="s">
        <v>97</v>
      </c>
      <c r="DY23" s="31"/>
      <c r="DZ23" s="4">
        <f>+DY23+DV23+DS23+DP23+DM23+DL23+DI23+DH23</f>
        <v>0</v>
      </c>
      <c r="EA23" s="30" t="s">
        <v>97</v>
      </c>
      <c r="EB23" s="31"/>
      <c r="EC23" s="32">
        <v>30</v>
      </c>
      <c r="ED23" s="4">
        <f>+EC23+EB23+DY23+DV23+DS23+DP23+DM23+DL23</f>
        <v>30</v>
      </c>
      <c r="EE23" s="30">
        <v>44</v>
      </c>
      <c r="EF23" s="32">
        <v>350</v>
      </c>
      <c r="EG23" s="4">
        <f>+EF23+EC23+EB23+DY23+DV23+DS23+DP23</f>
        <v>380</v>
      </c>
      <c r="EH23" s="30">
        <v>31</v>
      </c>
      <c r="EI23" s="33">
        <v>350</v>
      </c>
      <c r="EJ23" s="32">
        <v>200</v>
      </c>
      <c r="EK23" s="4">
        <f>+EJ23+EI23+EF23+EC23+EB23+DY23+DV23+DS23</f>
        <v>930</v>
      </c>
      <c r="EL23" s="30">
        <v>26</v>
      </c>
      <c r="EM23" s="31"/>
      <c r="EN23" s="4">
        <f>+EM23+EJ23+EI23+EF23+EC23+EB23+DY23+DV23</f>
        <v>930</v>
      </c>
      <c r="EO23" s="30">
        <v>24</v>
      </c>
      <c r="EP23" s="31"/>
      <c r="EQ23" s="4">
        <f>EP23+EM23+EJ23+EI23+EF23+EC23+EB23+DY23</f>
        <v>930</v>
      </c>
      <c r="ER23" s="30">
        <v>24</v>
      </c>
      <c r="ES23" s="73">
        <v>400</v>
      </c>
      <c r="ET23" s="4">
        <f>EP23+EM23+EJ23+EI23+EF23+EC23+EB23+ES23</f>
        <v>1330</v>
      </c>
      <c r="EU23" s="30">
        <v>18</v>
      </c>
      <c r="EV23" s="72"/>
      <c r="EW23" s="4">
        <f>EV23+ES23+EP23+EM23+EJ23+EI23+EF23</f>
        <v>1300</v>
      </c>
      <c r="EX23" s="26">
        <v>16</v>
      </c>
      <c r="EY23" s="72"/>
      <c r="EZ23" s="71">
        <v>0</v>
      </c>
      <c r="FA23" s="4">
        <f>EZ23+EY23+EV23+ES23+EP23+EM23+EJ23+EI23</f>
        <v>950</v>
      </c>
      <c r="FB23" s="26">
        <v>20</v>
      </c>
    </row>
    <row r="24" spans="1:158" ht="15">
      <c r="A24" s="25">
        <v>9</v>
      </c>
      <c r="B24" s="1">
        <v>37</v>
      </c>
      <c r="C24" s="17" t="s">
        <v>105</v>
      </c>
      <c r="D24" s="11" t="s">
        <v>79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97</v>
      </c>
      <c r="P24" s="11"/>
      <c r="Q24" s="12"/>
      <c r="R24" s="14">
        <f>SUM(Q24,M24,K24,I24,G24,E24)</f>
        <v>0</v>
      </c>
      <c r="S24" s="24" t="s">
        <v>97</v>
      </c>
      <c r="T24" s="11"/>
      <c r="U24" s="12"/>
      <c r="V24" s="15">
        <f>SUM(U24,Q24,M24,K24,I24,G24)</f>
        <v>0</v>
      </c>
      <c r="W24" s="20" t="s">
        <v>97</v>
      </c>
      <c r="X24" s="11"/>
      <c r="Y24" s="12"/>
      <c r="Z24" s="16">
        <f>SUM(Y24,U24,Q24,M24,K24,I24)</f>
        <v>0</v>
      </c>
      <c r="AA24" s="22" t="s">
        <v>97</v>
      </c>
      <c r="AB24" s="11"/>
      <c r="AC24" s="13">
        <v>20</v>
      </c>
      <c r="AD24" s="4">
        <f>MAX(AC24,Y24,U24,Q24,M24,K24)</f>
        <v>20</v>
      </c>
      <c r="AE24" s="6">
        <v>46</v>
      </c>
      <c r="AF24" s="11"/>
      <c r="AG24" s="28">
        <v>200</v>
      </c>
      <c r="AH24" s="13">
        <v>50</v>
      </c>
      <c r="AI24" s="4">
        <f>+AH24+AG24+AC24+Y24+U24+Q24+M24</f>
        <v>270</v>
      </c>
      <c r="AJ24" s="6">
        <v>39</v>
      </c>
      <c r="AK24" s="13">
        <v>70</v>
      </c>
      <c r="AL24" s="4">
        <f>+Q24+U24+Y24+AC24+AG24+AH24+AK24</f>
        <v>340</v>
      </c>
      <c r="AM24" s="30">
        <v>38</v>
      </c>
      <c r="AN24" s="31"/>
      <c r="AO24" s="32">
        <v>40</v>
      </c>
      <c r="AP24" s="4">
        <f>+U24+Y24+AC24+AG24+AH24+AK24+AN24+AO24</f>
        <v>380</v>
      </c>
      <c r="AQ24" s="30">
        <v>40</v>
      </c>
      <c r="AR24" s="28">
        <v>200</v>
      </c>
      <c r="AS24" s="32">
        <v>70</v>
      </c>
      <c r="AT24" s="4">
        <f>+Y24+AC24+AG24+AH24+AK24+AN24+AO24+AR24+AS24</f>
        <v>650</v>
      </c>
      <c r="AU24" s="30">
        <v>32</v>
      </c>
      <c r="AV24" s="31"/>
      <c r="AW24" s="32">
        <v>150</v>
      </c>
      <c r="AX24" s="4">
        <f>+AC24+AG24+AH24+AK24+AN24+AO24+AR24+AS24+AV24+AW24</f>
        <v>800</v>
      </c>
      <c r="AY24" s="30">
        <v>30</v>
      </c>
      <c r="AZ24" s="35">
        <v>100</v>
      </c>
      <c r="BA24" s="13">
        <v>90</v>
      </c>
      <c r="BB24" s="4">
        <f>+AG24+AH24+AK24+AN24+AO24+AR24+AS24+AV24+AW24+AZ24+BA24</f>
        <v>970</v>
      </c>
      <c r="BC24" s="30">
        <v>34</v>
      </c>
      <c r="BD24" s="32">
        <v>350</v>
      </c>
      <c r="BE24" s="4">
        <f>+AK24+AN24+AO24+AR24+AS24+AV24+AW24+AZ24+BA24+BD24</f>
        <v>1070</v>
      </c>
      <c r="BF24" s="30">
        <v>29</v>
      </c>
      <c r="BG24" s="32">
        <v>400</v>
      </c>
      <c r="BH24" s="4">
        <f>+AN24+AO24+AR24+AS24+AV24+AW24+AZ24+BA24+BD24+BG24</f>
        <v>1400</v>
      </c>
      <c r="BI24" s="30">
        <v>28</v>
      </c>
      <c r="BJ24" s="32">
        <v>300</v>
      </c>
      <c r="BK24" s="4">
        <f>+AR24+AS24+AV24+AW24+AZ24+BA24+BD24+BG24+BJ24</f>
        <v>1660</v>
      </c>
      <c r="BL24" s="30">
        <v>25</v>
      </c>
      <c r="BM24" s="35">
        <v>200</v>
      </c>
      <c r="BN24" s="32">
        <v>90</v>
      </c>
      <c r="BO24" s="4">
        <f>+AV24+AW24+AZ24+BA24+BD24+BG24+BJ24+BM24+BN24</f>
        <v>1680</v>
      </c>
      <c r="BP24" s="30">
        <v>25</v>
      </c>
      <c r="BQ24" s="32">
        <v>300</v>
      </c>
      <c r="BR24" s="4">
        <f>+AZ24+BA24+BD24+BG24+BJ24+BM24+BN24+BQ24</f>
        <v>1830</v>
      </c>
      <c r="BS24" s="30">
        <v>22</v>
      </c>
      <c r="BT24" s="32">
        <v>400</v>
      </c>
      <c r="BU24" s="4">
        <f>+BT24+BQ24+BN24+BM24+BJ24+BG24+BD24</f>
        <v>2040</v>
      </c>
      <c r="BV24" s="30">
        <v>17</v>
      </c>
      <c r="BW24" s="32">
        <v>450</v>
      </c>
      <c r="BX24" s="4">
        <f>+BT24+BQ24+BN24+BM24+BJ24+BG24+BW24</f>
        <v>2140</v>
      </c>
      <c r="BY24" s="30">
        <v>21</v>
      </c>
      <c r="BZ24" s="35">
        <v>400</v>
      </c>
      <c r="CA24" s="28">
        <v>500</v>
      </c>
      <c r="CB24" s="4">
        <f>+BJ24+BM24+BN24+BQ24+BT24+BW24+BZ24+CA24</f>
        <v>2640</v>
      </c>
      <c r="CC24" s="30">
        <v>20</v>
      </c>
      <c r="CD24" s="32">
        <v>400</v>
      </c>
      <c r="CE24" s="4">
        <f>+CD24+CA24+BZ24+BW24+BT24+BQ24+BN24+BM24</f>
        <v>2740</v>
      </c>
      <c r="CF24" s="30">
        <v>20</v>
      </c>
      <c r="CG24" s="32">
        <v>700</v>
      </c>
      <c r="CH24" s="31"/>
      <c r="CI24" s="4">
        <f>+CG24+CD24+CA24+BZ24+BT24+BQ24+BW24+CH24</f>
        <v>3150</v>
      </c>
      <c r="CJ24" s="26">
        <v>14</v>
      </c>
      <c r="CK24" s="31"/>
      <c r="CL24" s="4">
        <f>+CH24+CG24+CD24+CA24+BZ24+BW24+BT24+CK24</f>
        <v>2850</v>
      </c>
      <c r="CM24" s="30">
        <v>17</v>
      </c>
      <c r="CN24" s="31"/>
      <c r="CO24" s="31"/>
      <c r="CP24" s="4">
        <f>+CO24+CN24+CK24+CH24+CG24+CD24+CA24+BZ24+BW24</f>
        <v>2450</v>
      </c>
      <c r="CQ24" s="30">
        <v>21</v>
      </c>
      <c r="CR24" s="31"/>
      <c r="CS24" s="4">
        <f>+CR24+CO24+CN24+CK24+CH24+CG24+CD24+CA24+BZ24</f>
        <v>2000</v>
      </c>
      <c r="CT24" s="30">
        <v>21</v>
      </c>
      <c r="CU24" s="31"/>
      <c r="CV24" s="4">
        <f>+CU24+CR24+CO24+CN24+CK24+CH24+CG24+CD24</f>
        <v>1100</v>
      </c>
      <c r="CW24" s="30">
        <v>25</v>
      </c>
      <c r="CX24" s="31"/>
      <c r="CY24" s="4">
        <f>+CX24+CU24+CR24+CO24+CN24+CK24+CH24+CG24</f>
        <v>700</v>
      </c>
      <c r="CZ24" s="30">
        <v>27</v>
      </c>
      <c r="DA24" s="31"/>
      <c r="DB24" s="31"/>
      <c r="DC24" s="4">
        <f>+DB24+DA24+CX24+CU24+CR24+CO24+CN24+CK24</f>
        <v>0</v>
      </c>
      <c r="DD24" s="30" t="s">
        <v>97</v>
      </c>
      <c r="DE24" s="31"/>
      <c r="DF24" s="4">
        <f>+DE24+DB24+DA24+CX24+CU24+CR24+CO24+CN24</f>
        <v>0</v>
      </c>
      <c r="DG24" s="30" t="s">
        <v>97</v>
      </c>
      <c r="DH24" s="31"/>
      <c r="DI24" s="31"/>
      <c r="DJ24" s="4">
        <f>+DI24+DH24+DE24+DB24+DA24+CX24+CU24+CR24</f>
        <v>0</v>
      </c>
      <c r="DK24" s="30" t="s">
        <v>97</v>
      </c>
      <c r="DL24" s="31"/>
      <c r="DM24" s="31"/>
      <c r="DN24" s="4">
        <f>+DM24+DL24+DI24+DH24+DE24+DB24+DA24+CX24+CU24</f>
        <v>0</v>
      </c>
      <c r="DO24" s="30" t="s">
        <v>97</v>
      </c>
      <c r="DP24" s="31"/>
      <c r="DQ24" s="4">
        <f>+DP24+DM24+DL24+DI24+DH24+DE24+DB24+DA24+CX24</f>
        <v>0</v>
      </c>
      <c r="DR24" s="30" t="s">
        <v>97</v>
      </c>
      <c r="DS24" s="31"/>
      <c r="DT24" s="4">
        <f>+DS24+DP24+DM24+DL24+DI24+DH24+DE24+DB24+DA24</f>
        <v>0</v>
      </c>
      <c r="DU24" s="30" t="s">
        <v>97</v>
      </c>
      <c r="DV24" s="31"/>
      <c r="DW24" s="4">
        <f>+DV24+DS24+DP24+DM24+DL24+DI24+DH24+DE24</f>
        <v>0</v>
      </c>
      <c r="DX24" s="30" t="s">
        <v>97</v>
      </c>
      <c r="DY24" s="32">
        <v>300</v>
      </c>
      <c r="DZ24" s="4">
        <f>+DY24+DV24+DS24+DP24+DM24+DL24+DI24+DH24</f>
        <v>300</v>
      </c>
      <c r="EA24" s="30">
        <v>34</v>
      </c>
      <c r="EB24" s="31"/>
      <c r="EC24" s="32">
        <v>150</v>
      </c>
      <c r="ED24" s="4">
        <f>+EC24+EB24+DY24+DV24+DS24+DP24+DM24+DL24</f>
        <v>450</v>
      </c>
      <c r="EE24" s="30">
        <v>32</v>
      </c>
      <c r="EF24" s="32">
        <v>250</v>
      </c>
      <c r="EG24" s="4">
        <f>+EF24+EC24+EB24+DY24+DV24+DS24+DP24</f>
        <v>700</v>
      </c>
      <c r="EH24" s="30">
        <v>28</v>
      </c>
      <c r="EI24" s="33">
        <v>350</v>
      </c>
      <c r="EJ24" s="13">
        <v>400</v>
      </c>
      <c r="EK24" s="4">
        <f>+EJ24+EI24+EF24+EC24+EB24+DY24+DV24+DS24</f>
        <v>1450</v>
      </c>
      <c r="EL24" s="30">
        <v>21</v>
      </c>
      <c r="EM24" s="31"/>
      <c r="EN24" s="4">
        <f>+EM24+EJ24+EI24+EF24+EC24+EB24+DY24+DV24</f>
        <v>1450</v>
      </c>
      <c r="EO24" s="30">
        <v>20</v>
      </c>
      <c r="EP24" s="31"/>
      <c r="EQ24" s="4">
        <f>EP24+EM24+EJ24+EI24+EF24+EC24+EB24+DY24</f>
        <v>1450</v>
      </c>
      <c r="ER24" s="30">
        <v>19</v>
      </c>
      <c r="ES24" s="72"/>
      <c r="ET24" s="4">
        <f>EP24+EM24+EJ24+EI24+EF24+EC24+EB24+ES24</f>
        <v>1150</v>
      </c>
      <c r="EU24" s="30">
        <v>20</v>
      </c>
      <c r="EV24" s="72"/>
      <c r="EW24" s="4">
        <f>EV24+ES24+EP24+EM24+EJ24+EI24+EF24</f>
        <v>1000</v>
      </c>
      <c r="EX24" s="26">
        <v>22</v>
      </c>
      <c r="EY24" s="72"/>
      <c r="EZ24" s="72"/>
      <c r="FA24" s="4">
        <f>EZ24+EY24+EV24+ES24+EP24+EM24+EJ24+EI24</f>
        <v>750</v>
      </c>
      <c r="FB24" s="26">
        <v>21</v>
      </c>
    </row>
    <row r="25" spans="1:158" ht="15">
      <c r="A25" s="25">
        <v>12</v>
      </c>
      <c r="B25" s="1">
        <v>55</v>
      </c>
      <c r="C25" s="17" t="s">
        <v>192</v>
      </c>
      <c r="D25" s="11" t="s">
        <v>63</v>
      </c>
      <c r="E25" s="13">
        <v>90</v>
      </c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90</v>
      </c>
      <c r="O25" s="6">
        <v>38</v>
      </c>
      <c r="P25" s="11"/>
      <c r="Q25" s="12"/>
      <c r="R25" s="14">
        <f>SUM(Q25,M25,K25,I25,G25,E25)</f>
        <v>90</v>
      </c>
      <c r="S25" s="24">
        <v>44</v>
      </c>
      <c r="T25" s="11"/>
      <c r="U25" s="12"/>
      <c r="V25" s="15">
        <f>SUM(U25,Q25,M25,K25,I25,G25)</f>
        <v>0</v>
      </c>
      <c r="W25" s="20" t="s">
        <v>97</v>
      </c>
      <c r="X25" s="11"/>
      <c r="Y25" s="12"/>
      <c r="Z25" s="16">
        <f>SUM(Y25,U25,Q25,M25,K25,I25)</f>
        <v>0</v>
      </c>
      <c r="AA25" s="22" t="s">
        <v>97</v>
      </c>
      <c r="AB25" s="11"/>
      <c r="AC25" s="12"/>
      <c r="AD25" s="4">
        <f>MAX(AC25,Y25,U25,Q25,M25,K25)</f>
        <v>0</v>
      </c>
      <c r="AE25" s="6" t="s">
        <v>97</v>
      </c>
      <c r="AF25" s="11"/>
      <c r="AG25" s="12"/>
      <c r="AH25" s="12"/>
      <c r="AI25" s="4">
        <f>+AH25+AG25+AC25+Y25+U25+Q25+M25</f>
        <v>0</v>
      </c>
      <c r="AJ25" s="6" t="s">
        <v>97</v>
      </c>
      <c r="AK25" s="12"/>
      <c r="AL25" s="4">
        <f>+Q25+U25+Y25+AC25+AG25+AH25+AK25</f>
        <v>0</v>
      </c>
      <c r="AM25" s="30" t="s">
        <v>97</v>
      </c>
      <c r="AN25" s="31"/>
      <c r="AO25" s="31"/>
      <c r="AP25" s="4">
        <f>+U25+Y25+AC25+AG25+AH25+AK25+AN25+AO25</f>
        <v>0</v>
      </c>
      <c r="AQ25" s="6" t="s">
        <v>97</v>
      </c>
      <c r="AR25" s="31"/>
      <c r="AS25" s="31"/>
      <c r="AT25" s="4">
        <f>+Y25+AC25+AG25+AH25+AK25+AN25+AO25+AR25+AS25</f>
        <v>0</v>
      </c>
      <c r="AU25" s="6" t="s">
        <v>97</v>
      </c>
      <c r="AV25" s="31"/>
      <c r="AW25" s="31"/>
      <c r="AX25" s="4">
        <f>+AC25+AG25+AH25+AK25+AN25+AO25+AR25+AS25+AV25+AW25</f>
        <v>0</v>
      </c>
      <c r="AY25" s="6" t="s">
        <v>97</v>
      </c>
      <c r="AZ25" s="31"/>
      <c r="BA25" s="31"/>
      <c r="BB25" s="4">
        <f>+AG25+AH25+AK25+AN25+AO25+AR25+AS25+AV25+AW25+AZ25+BA25</f>
        <v>0</v>
      </c>
      <c r="BC25" s="6" t="s">
        <v>97</v>
      </c>
      <c r="BD25" s="31"/>
      <c r="BE25" s="4">
        <f>+AK25+AN25+AO25+AR25+AS25+AV25+AW25+AZ25+BA25+BD25</f>
        <v>0</v>
      </c>
      <c r="BF25" s="30" t="s">
        <v>97</v>
      </c>
      <c r="BG25" s="31"/>
      <c r="BH25" s="4">
        <f>+AN25+AO25+AR25+AS25+AV25+AW25+AZ25+BA25+BD25+BG25</f>
        <v>0</v>
      </c>
      <c r="BI25" s="30" t="s">
        <v>97</v>
      </c>
      <c r="BJ25" s="31"/>
      <c r="BK25" s="4">
        <f>+AR25+AS25+AV25+AW25+AZ25+BA25+BD25+BG25+BJ25</f>
        <v>0</v>
      </c>
      <c r="BL25" s="30" t="s">
        <v>97</v>
      </c>
      <c r="BM25" s="31"/>
      <c r="BN25" s="31"/>
      <c r="BO25" s="4">
        <f>+AV25+AW25+AZ25+BA25+BD25+BG25+BJ25+BM25+BN25</f>
        <v>0</v>
      </c>
      <c r="BP25" s="30" t="s">
        <v>97</v>
      </c>
      <c r="BQ25" s="31"/>
      <c r="BR25" s="4">
        <f>+AZ25+BA25+BD25+BG25+BJ25+BM25+BN25+BQ25</f>
        <v>0</v>
      </c>
      <c r="BS25" s="30" t="s">
        <v>97</v>
      </c>
      <c r="BT25" s="31"/>
      <c r="BU25" s="4">
        <f>+BT25+BQ25+BN25+BM25+BJ25+BG25+BD25</f>
        <v>0</v>
      </c>
      <c r="BV25" s="30" t="s">
        <v>97</v>
      </c>
      <c r="BW25" s="31"/>
      <c r="BX25" s="4">
        <f>+BT25+BQ25+BN25+BM25+BJ25+BG25+BW25</f>
        <v>0</v>
      </c>
      <c r="BY25" s="30" t="s">
        <v>97</v>
      </c>
      <c r="BZ25" s="31"/>
      <c r="CA25" s="31"/>
      <c r="CB25" s="4">
        <f>+BJ25+BM25+BN25+BQ25+BT25+BW25+BZ25+CA25</f>
        <v>0</v>
      </c>
      <c r="CC25" s="30" t="s">
        <v>97</v>
      </c>
      <c r="CD25" s="31"/>
      <c r="CE25" s="4">
        <f>+CA25+BX25+BU25+BT25+BQ25+BN25+CD25</f>
        <v>0</v>
      </c>
      <c r="CF25" s="30" t="s">
        <v>97</v>
      </c>
      <c r="CG25" s="31"/>
      <c r="CH25" s="31"/>
      <c r="CI25" s="4">
        <f>+CG25+CD25+CA25+BZ25+BT25+BQ25+BW25+CH25</f>
        <v>0</v>
      </c>
      <c r="CJ25" s="30" t="s">
        <v>97</v>
      </c>
      <c r="CK25" s="31"/>
      <c r="CL25" s="4">
        <f>+CH25+CG25+CD25+CA25+BZ25+BW25+BT25+CK25</f>
        <v>0</v>
      </c>
      <c r="CM25" s="30" t="s">
        <v>97</v>
      </c>
      <c r="CN25" s="31"/>
      <c r="CO25" s="31"/>
      <c r="CP25" s="4">
        <f>+CO25+CN25+CK25+CH25+CG25+CD25+CA25+BZ25+BW25</f>
        <v>0</v>
      </c>
      <c r="CQ25" s="30" t="s">
        <v>97</v>
      </c>
      <c r="CR25" s="31"/>
      <c r="CS25" s="4">
        <f>+CR25+CO25+CN25+CK25+CH25+CG25+CD25+CA25+BZ25</f>
        <v>0</v>
      </c>
      <c r="CT25" s="30" t="s">
        <v>97</v>
      </c>
      <c r="CU25" s="31"/>
      <c r="CV25" s="4">
        <f>+CU25+CR25+CO25+CN25+CK25+CH25+CG25+CD25</f>
        <v>0</v>
      </c>
      <c r="CW25" s="30" t="s">
        <v>97</v>
      </c>
      <c r="CX25" s="31"/>
      <c r="CY25" s="4">
        <f>+CX25+CU25+CR25+CO25+CN25+CK25+CH25+CG25</f>
        <v>0</v>
      </c>
      <c r="CZ25" s="30" t="s">
        <v>97</v>
      </c>
      <c r="DA25" s="31"/>
      <c r="DB25" s="31"/>
      <c r="DC25" s="4">
        <f>+DB25+DA25+CX25+CU25+CR25+CO25+CN25+CK25</f>
        <v>0</v>
      </c>
      <c r="DD25" s="30" t="s">
        <v>97</v>
      </c>
      <c r="DE25" s="31"/>
      <c r="DF25" s="4">
        <f>+DE25+DB25+DA25+CX25+CU25+CR25+CO25+CN25</f>
        <v>0</v>
      </c>
      <c r="DG25" s="30" t="s">
        <v>97</v>
      </c>
      <c r="DH25" s="31"/>
      <c r="DI25" s="31"/>
      <c r="DJ25" s="4">
        <f>+DI25+DH25+DE25+DB25+DA25+CX25+CU25+CR25</f>
        <v>0</v>
      </c>
      <c r="DK25" s="30" t="s">
        <v>97</v>
      </c>
      <c r="DL25" s="31"/>
      <c r="DM25" s="31"/>
      <c r="DN25" s="4">
        <f>+DM25+DL25+DI25+DH25+DE25+DB25+DA25+CX25+CU25</f>
        <v>0</v>
      </c>
      <c r="DO25" s="30" t="s">
        <v>97</v>
      </c>
      <c r="DP25" s="31"/>
      <c r="DQ25" s="4">
        <f>+DP25+DM25+DL25+DI25+DH25+DE25+DB25+DA25+CX25</f>
        <v>0</v>
      </c>
      <c r="DR25" s="30" t="s">
        <v>97</v>
      </c>
      <c r="DS25" s="31"/>
      <c r="DT25" s="4">
        <f>+DS25+DP25+DM25+DL25+DI25+DH25+DE25+DB25+DA25</f>
        <v>0</v>
      </c>
      <c r="DU25" s="30" t="s">
        <v>97</v>
      </c>
      <c r="DV25" s="32">
        <v>30</v>
      </c>
      <c r="DW25" s="4">
        <f>+DV25+DS25+DP25+DM25+DL25+DI25+DH25+DE25</f>
        <v>30</v>
      </c>
      <c r="DX25" s="30">
        <v>35</v>
      </c>
      <c r="DY25" s="32">
        <v>130</v>
      </c>
      <c r="DZ25" s="4">
        <f>+DY25+DV25+DS25+DP25+DM25+DL25+DI25+DH25</f>
        <v>160</v>
      </c>
      <c r="EA25" s="30">
        <v>39</v>
      </c>
      <c r="EB25" s="31"/>
      <c r="EC25" s="32">
        <v>50</v>
      </c>
      <c r="ED25" s="4">
        <f>+EC25+EB25+DY25+DV25+DS25+DP25+DM25+DL25</f>
        <v>210</v>
      </c>
      <c r="EE25" s="30">
        <v>38</v>
      </c>
      <c r="EF25" s="31"/>
      <c r="EG25" s="4">
        <f>+EF25+EC25+EB25+DY25+DV25+DS25+DP25</f>
        <v>210</v>
      </c>
      <c r="EH25" s="30">
        <v>36</v>
      </c>
      <c r="EI25" s="31"/>
      <c r="EJ25" s="31"/>
      <c r="EK25" s="4">
        <f>+EJ25+EI25+EF25+EC25+EB25+DY25+DV25+DS25</f>
        <v>210</v>
      </c>
      <c r="EL25" s="30">
        <v>37</v>
      </c>
      <c r="EM25" s="31"/>
      <c r="EN25" s="4">
        <f>+EM25+EJ25+EI25+EF25+EC25+EB25+DY25+DV25</f>
        <v>210</v>
      </c>
      <c r="EO25" s="30">
        <v>38</v>
      </c>
      <c r="EP25" s="31"/>
      <c r="EQ25" s="4">
        <f>EP25+EM25+EJ25+EI25+EF25+EC25+EB25+DY25</f>
        <v>180</v>
      </c>
      <c r="ER25" s="30">
        <v>39</v>
      </c>
      <c r="ES25" s="73">
        <v>300</v>
      </c>
      <c r="ET25" s="4">
        <f>EP25+EM25+EJ25+EI25+EF25+EC25+EB25+ES25</f>
        <v>350</v>
      </c>
      <c r="EU25" s="30">
        <v>36</v>
      </c>
      <c r="EV25" s="71">
        <v>400</v>
      </c>
      <c r="EW25" s="4">
        <f>EV25+ES25+EP25+EM25+EJ25+EI25+EF25</f>
        <v>700</v>
      </c>
      <c r="EX25" s="26">
        <v>23</v>
      </c>
      <c r="EY25" s="72"/>
      <c r="EZ25" s="72"/>
      <c r="FA25" s="4">
        <f>EZ25+EY25+EV25+ES25+EP25+EM25+EJ25+EI25</f>
        <v>700</v>
      </c>
      <c r="FB25" s="26">
        <v>22</v>
      </c>
    </row>
    <row r="26" spans="1:158" ht="15">
      <c r="A26" s="62"/>
      <c r="B26" s="62"/>
      <c r="C26" s="17" t="s">
        <v>190</v>
      </c>
      <c r="D26" s="11" t="s">
        <v>63</v>
      </c>
      <c r="E26" s="13">
        <v>90</v>
      </c>
      <c r="F26" s="11"/>
      <c r="G26" s="12"/>
      <c r="H26" s="11"/>
      <c r="I26" s="12"/>
      <c r="J26" s="11"/>
      <c r="K26" s="12"/>
      <c r="L26" s="11"/>
      <c r="M26" s="12"/>
      <c r="N26" s="6">
        <f>SUM(M26,K26,I26,G26,E26)</f>
        <v>90</v>
      </c>
      <c r="O26" s="6">
        <v>38</v>
      </c>
      <c r="P26" s="11"/>
      <c r="Q26" s="12"/>
      <c r="R26" s="14">
        <f>SUM(Q26,M26,K26,I26,G26,E26)</f>
        <v>90</v>
      </c>
      <c r="S26" s="24">
        <v>44</v>
      </c>
      <c r="T26" s="11"/>
      <c r="U26" s="12"/>
      <c r="V26" s="15">
        <f>SUM(U26,Q26,M26,K26,I26,G26)</f>
        <v>0</v>
      </c>
      <c r="W26" s="20" t="s">
        <v>97</v>
      </c>
      <c r="X26" s="11"/>
      <c r="Y26" s="12"/>
      <c r="Z26" s="16">
        <f>SUM(Y26,U26,Q26,M26,K26,I26)</f>
        <v>0</v>
      </c>
      <c r="AA26" s="22" t="s">
        <v>97</v>
      </c>
      <c r="AB26" s="11"/>
      <c r="AC26" s="12"/>
      <c r="AD26" s="4">
        <f>MAX(AC26,Y26,U26,Q26,M26,K26)</f>
        <v>0</v>
      </c>
      <c r="AE26" s="6" t="s">
        <v>97</v>
      </c>
      <c r="AF26" s="11"/>
      <c r="AG26" s="12"/>
      <c r="AH26" s="12"/>
      <c r="AI26" s="4">
        <f>+AH26+AG26+AC26+Y26+U26+Q26+M26</f>
        <v>0</v>
      </c>
      <c r="AJ26" s="6" t="s">
        <v>97</v>
      </c>
      <c r="AK26" s="12"/>
      <c r="AL26" s="4">
        <f>+Q26+U26+Y26+AC26+AG26+AH26+AK26</f>
        <v>0</v>
      </c>
      <c r="AM26" s="30" t="s">
        <v>97</v>
      </c>
      <c r="AN26" s="31"/>
      <c r="AO26" s="31"/>
      <c r="AP26" s="4">
        <f>+U26+Y26+AC26+AG26+AH26+AK26+AN26+AO26</f>
        <v>0</v>
      </c>
      <c r="AQ26" s="6" t="s">
        <v>97</v>
      </c>
      <c r="AR26" s="31"/>
      <c r="AS26" s="31"/>
      <c r="AT26" s="4">
        <f>+Y26+AC26+AG26+AH26+AK26+AN26+AO26+AR26+AS26</f>
        <v>0</v>
      </c>
      <c r="AU26" s="6" t="s">
        <v>97</v>
      </c>
      <c r="AV26" s="31"/>
      <c r="AW26" s="31"/>
      <c r="AX26" s="4">
        <f>+AC26+AG26+AH26+AK26+AN26+AO26+AR26+AS26+AV26+AW26</f>
        <v>0</v>
      </c>
      <c r="AY26" s="6" t="s">
        <v>97</v>
      </c>
      <c r="AZ26" s="31"/>
      <c r="BA26" s="31"/>
      <c r="BB26" s="4">
        <f>+AG26+AH26+AK26+AN26+AO26+AR26+AS26+AV26+AW26+AZ26+BA26</f>
        <v>0</v>
      </c>
      <c r="BC26" s="6" t="s">
        <v>97</v>
      </c>
      <c r="BD26" s="31"/>
      <c r="BE26" s="4">
        <f>+AK26+AN26+AO26+AR26+AS26+AV26+AW26+AZ26+BA26+BD26</f>
        <v>0</v>
      </c>
      <c r="BF26" s="30" t="s">
        <v>97</v>
      </c>
      <c r="BG26" s="31"/>
      <c r="BH26" s="4">
        <f>+AN26+AO26+AR26+AS26+AV26+AW26+AZ26+BA26+BD26+BG26</f>
        <v>0</v>
      </c>
      <c r="BI26" s="30" t="s">
        <v>97</v>
      </c>
      <c r="BJ26" s="31"/>
      <c r="BK26" s="4">
        <f>+AR26+AS26+AV26+AW26+AZ26+BA26+BD26+BG26+BJ26</f>
        <v>0</v>
      </c>
      <c r="BL26" s="30" t="s">
        <v>97</v>
      </c>
      <c r="BM26" s="31"/>
      <c r="BN26" s="31"/>
      <c r="BO26" s="4">
        <f>+AV26+AW26+AZ26+BA26+BD26+BG26+BJ26+BM26+BN26</f>
        <v>0</v>
      </c>
      <c r="BP26" s="30" t="s">
        <v>97</v>
      </c>
      <c r="BQ26" s="31"/>
      <c r="BR26" s="4">
        <f>+AZ26+BA26+BD26+BG26+BJ26+BM26+BN26+BQ26</f>
        <v>0</v>
      </c>
      <c r="BS26" s="30" t="s">
        <v>97</v>
      </c>
      <c r="BT26" s="31"/>
      <c r="BU26" s="4">
        <f>+BT26+BQ26+BN26+BM26+BJ26+BG26+BD26</f>
        <v>0</v>
      </c>
      <c r="BV26" s="30" t="s">
        <v>97</v>
      </c>
      <c r="BW26" s="31"/>
      <c r="BX26" s="4">
        <f>+BT26+BQ26+BN26+BM26+BJ26+BG26+BW26</f>
        <v>0</v>
      </c>
      <c r="BY26" s="30" t="s">
        <v>97</v>
      </c>
      <c r="BZ26" s="31"/>
      <c r="CA26" s="31"/>
      <c r="CB26" s="4">
        <f>+BJ26+BM26+BN26+BQ26+BT26+BW26+BZ26+CA26</f>
        <v>0</v>
      </c>
      <c r="CC26" s="30" t="s">
        <v>97</v>
      </c>
      <c r="CD26" s="31"/>
      <c r="CE26" s="4">
        <f>+CA26+BX26+BU26+BT26+BQ26+BN26+CD26</f>
        <v>0</v>
      </c>
      <c r="CF26" s="30" t="s">
        <v>97</v>
      </c>
      <c r="CG26" s="31"/>
      <c r="CH26" s="31"/>
      <c r="CI26" s="4">
        <f>+CG26+CD26+CA26+BZ26+BT26+BQ26+BW26+CH26</f>
        <v>0</v>
      </c>
      <c r="CJ26" s="30" t="s">
        <v>97</v>
      </c>
      <c r="CK26" s="31"/>
      <c r="CL26" s="4">
        <f>+CH26+CG26+CD26+CA26+BZ26+BW26+BT26+CK26</f>
        <v>0</v>
      </c>
      <c r="CM26" s="30" t="s">
        <v>97</v>
      </c>
      <c r="CN26" s="31"/>
      <c r="CO26" s="31"/>
      <c r="CP26" s="4">
        <f>+CO26+CN26+CK26+CH26+CG26+CD26+CA26+BZ26+BW26</f>
        <v>0</v>
      </c>
      <c r="CQ26" s="30" t="s">
        <v>97</v>
      </c>
      <c r="CR26" s="31"/>
      <c r="CS26" s="4">
        <f>+CR26+CO26+CN26+CK26+CH26+CG26+CD26+CA26+BZ26</f>
        <v>0</v>
      </c>
      <c r="CT26" s="30" t="s">
        <v>97</v>
      </c>
      <c r="CU26" s="31"/>
      <c r="CV26" s="4">
        <f>+CU26+CR26+CO26+CN26+CK26+CH26+CG26+CD26</f>
        <v>0</v>
      </c>
      <c r="CW26" s="30" t="s">
        <v>97</v>
      </c>
      <c r="CX26" s="31"/>
      <c r="CY26" s="4">
        <f>+CX26+CU26+CR26+CO26+CN26+CK26+CH26+CG26</f>
        <v>0</v>
      </c>
      <c r="CZ26" s="30" t="s">
        <v>97</v>
      </c>
      <c r="DA26" s="31"/>
      <c r="DB26" s="31"/>
      <c r="DC26" s="4">
        <f>+DB26+DA26+CX26+CU26+CR26+CO26+CN26+CK26</f>
        <v>0</v>
      </c>
      <c r="DD26" s="30" t="s">
        <v>97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31"/>
      <c r="DM26" s="31"/>
      <c r="DN26" s="4">
        <f>+DM26+DL26+DI26+DH26+DE26+DB26+DA26+CX26+CU26</f>
        <v>0</v>
      </c>
      <c r="DO26" s="30" t="s">
        <v>97</v>
      </c>
      <c r="DP26" s="31"/>
      <c r="DQ26" s="4">
        <f>+DP26+DM26+DL26+DI26+DH26+DE26+DB26+DA26+CX26</f>
        <v>0</v>
      </c>
      <c r="DR26" s="30" t="s">
        <v>97</v>
      </c>
      <c r="DS26" s="31"/>
      <c r="DT26" s="4">
        <f>+DS26+DP26+DM26+DL26+DI26+DH26+DE26+DB26+DA26</f>
        <v>0</v>
      </c>
      <c r="DU26" s="30" t="s">
        <v>97</v>
      </c>
      <c r="DV26" s="32">
        <v>400</v>
      </c>
      <c r="DW26" s="4">
        <f>+DV26+DS26+DP26+DM26+DL26+DI26+DH26+DE26</f>
        <v>400</v>
      </c>
      <c r="DX26" s="30">
        <v>29</v>
      </c>
      <c r="DY26" s="32">
        <v>450</v>
      </c>
      <c r="DZ26" s="4">
        <f>+DY26+DV26+DS26+DP26+DM26+DL26+DI26+DH26</f>
        <v>850</v>
      </c>
      <c r="EA26" s="30">
        <v>27</v>
      </c>
      <c r="EB26" s="33">
        <v>400</v>
      </c>
      <c r="EC26" s="13">
        <v>500</v>
      </c>
      <c r="ED26" s="4">
        <f>+EC26+EB26+DY26+DV26+DS26+DP26+DM26+DL26</f>
        <v>1750</v>
      </c>
      <c r="EE26" s="30">
        <v>19</v>
      </c>
      <c r="EF26" s="13">
        <v>400</v>
      </c>
      <c r="EG26" s="4">
        <f>+EF26+EC26+EB26+DY26+DV26+DS26+DP26</f>
        <v>2150</v>
      </c>
      <c r="EH26" s="26">
        <v>13</v>
      </c>
      <c r="EI26" s="33">
        <v>350</v>
      </c>
      <c r="EJ26" s="32">
        <v>250</v>
      </c>
      <c r="EK26" s="4">
        <f>+EJ26+EI26+EF26+EC26+EB26+DY26+DV26+DS26</f>
        <v>2750</v>
      </c>
      <c r="EL26" s="26">
        <v>11</v>
      </c>
      <c r="EM26" s="31"/>
      <c r="EN26" s="4">
        <f>+EM26+EJ26+EI26+EF26+EC26+EB26+DY26+DV26</f>
        <v>2750</v>
      </c>
      <c r="EO26" s="26">
        <v>13</v>
      </c>
      <c r="EP26" s="31"/>
      <c r="EQ26" s="4">
        <f>EP26+EM26+EJ26+EI26+EF26+EC26+EB26+DY26</f>
        <v>2350</v>
      </c>
      <c r="ER26" s="26">
        <v>16</v>
      </c>
      <c r="ES26" s="72"/>
      <c r="ET26" s="4">
        <f>EP26+EM26+EJ26+EI26+EF26+EC26+EB26+ES26</f>
        <v>1900</v>
      </c>
      <c r="EU26" s="30">
        <v>17</v>
      </c>
      <c r="EV26" s="72"/>
      <c r="EW26" s="4">
        <f>EV26+ES26+EP26+EM26+EJ26+EI26+EF26</f>
        <v>1000</v>
      </c>
      <c r="EX26" s="26">
        <v>21</v>
      </c>
      <c r="EY26" s="72"/>
      <c r="EZ26" s="72"/>
      <c r="FA26" s="4">
        <f>EZ26+EY26+EV26+ES26+EP26+EM26+EJ26+EI26</f>
        <v>600</v>
      </c>
      <c r="FB26" s="26">
        <v>23</v>
      </c>
    </row>
    <row r="27" spans="1:158" ht="15">
      <c r="A27" s="25">
        <v>56</v>
      </c>
      <c r="B27" s="1">
        <v>36</v>
      </c>
      <c r="C27" s="17" t="s">
        <v>164</v>
      </c>
      <c r="D27" s="11" t="s">
        <v>63</v>
      </c>
      <c r="E27" s="13">
        <v>90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90</v>
      </c>
      <c r="O27" s="6">
        <v>38</v>
      </c>
      <c r="P27" s="11"/>
      <c r="Q27" s="12"/>
      <c r="R27" s="14">
        <f>SUM(Q27,M27,K27,I27,G27,E27)</f>
        <v>90</v>
      </c>
      <c r="S27" s="24">
        <v>44</v>
      </c>
      <c r="T27" s="11"/>
      <c r="U27" s="12"/>
      <c r="V27" s="15">
        <f>SUM(U27,Q27,M27,K27,I27,G27)</f>
        <v>0</v>
      </c>
      <c r="W27" s="20" t="s">
        <v>97</v>
      </c>
      <c r="X27" s="11"/>
      <c r="Y27" s="12"/>
      <c r="Z27" s="16">
        <f>SUM(Y27,U27,Q27,M27,K27,I27)</f>
        <v>0</v>
      </c>
      <c r="AA27" s="22" t="s">
        <v>97</v>
      </c>
      <c r="AB27" s="11"/>
      <c r="AC27" s="12"/>
      <c r="AD27" s="4">
        <f>MAX(AC27,Y27,U27,Q27,M27,K27)</f>
        <v>0</v>
      </c>
      <c r="AE27" s="6" t="s">
        <v>97</v>
      </c>
      <c r="AF27" s="11"/>
      <c r="AG27" s="12"/>
      <c r="AH27" s="12"/>
      <c r="AI27" s="4">
        <f>+AH27+AG27+AC27+Y27+U27+Q27+M27</f>
        <v>0</v>
      </c>
      <c r="AJ27" s="6" t="s">
        <v>97</v>
      </c>
      <c r="AK27" s="12"/>
      <c r="AL27" s="4">
        <f>+Q27+U27+Y27+AC27+AG27+AH27+AK27</f>
        <v>0</v>
      </c>
      <c r="AM27" s="30" t="s">
        <v>97</v>
      </c>
      <c r="AN27" s="31"/>
      <c r="AO27" s="31"/>
      <c r="AP27" s="4">
        <f>+U27+Y27+AC27+AG27+AH27+AK27+AN27+AO27</f>
        <v>0</v>
      </c>
      <c r="AQ27" s="6" t="s">
        <v>97</v>
      </c>
      <c r="AR27" s="31"/>
      <c r="AS27" s="31"/>
      <c r="AT27" s="4">
        <f>+Y27+AC27+AG27+AH27+AK27+AN27+AO27+AR27+AS27</f>
        <v>0</v>
      </c>
      <c r="AU27" s="6" t="s">
        <v>97</v>
      </c>
      <c r="AV27" s="31"/>
      <c r="AW27" s="31"/>
      <c r="AX27" s="4">
        <f>+AC27+AG27+AH27+AK27+AN27+AO27+AR27+AS27+AV27+AW27</f>
        <v>0</v>
      </c>
      <c r="AY27" s="6" t="s">
        <v>97</v>
      </c>
      <c r="AZ27" s="31"/>
      <c r="BA27" s="31"/>
      <c r="BB27" s="4">
        <f>+AG27+AH27+AK27+AN27+AO27+AR27+AS27+AV27+AW27+AZ27+BA27</f>
        <v>0</v>
      </c>
      <c r="BC27" s="6" t="s">
        <v>97</v>
      </c>
      <c r="BD27" s="31"/>
      <c r="BE27" s="4">
        <f>+AK27+AN27+AO27+AR27+AS27+AV27+AW27+AZ27+BA27+BD27</f>
        <v>0</v>
      </c>
      <c r="BF27" s="30" t="s">
        <v>97</v>
      </c>
      <c r="BG27" s="31"/>
      <c r="BH27" s="4"/>
      <c r="BI27" s="30"/>
      <c r="BJ27" s="31"/>
      <c r="BK27" s="4">
        <f>+AR27+AS27+AV27+AW27+AZ27+BA27+BD27+BG27+BJ27</f>
        <v>0</v>
      </c>
      <c r="BL27" s="30" t="s">
        <v>97</v>
      </c>
      <c r="BM27" s="31"/>
      <c r="BN27" s="31"/>
      <c r="BO27" s="4">
        <f>+AV27+AW27+AZ27+BA27+BD27+BG27+BJ27+BM27+BN27</f>
        <v>0</v>
      </c>
      <c r="BP27" s="30" t="s">
        <v>97</v>
      </c>
      <c r="BQ27" s="31"/>
      <c r="BR27" s="4">
        <f>+AZ27+BA27+BD27+BG27+BJ27+BM27+BN27+BQ27</f>
        <v>0</v>
      </c>
      <c r="BS27" s="30" t="s">
        <v>97</v>
      </c>
      <c r="BT27" s="31"/>
      <c r="BU27" s="4">
        <f>+BT27+BQ27+BN27+BM27+BJ27+BG27+BD27</f>
        <v>0</v>
      </c>
      <c r="BV27" s="30" t="s">
        <v>97</v>
      </c>
      <c r="BW27" s="31"/>
      <c r="BX27" s="4">
        <f>+BT27+BQ27+BN27+BM27+BJ27+BG27+BW27</f>
        <v>0</v>
      </c>
      <c r="BY27" s="30" t="s">
        <v>97</v>
      </c>
      <c r="BZ27" s="31"/>
      <c r="CA27" s="13">
        <v>150</v>
      </c>
      <c r="CB27" s="4">
        <f>+BJ27+BM27+BN27+BQ27+BT27+BW27+BZ27+CA27</f>
        <v>150</v>
      </c>
      <c r="CC27" s="30">
        <v>44</v>
      </c>
      <c r="CD27" s="50">
        <v>350</v>
      </c>
      <c r="CE27" s="4">
        <f>+CD27+CA27+BZ27+BW27+BT27+BQ27+BN27+BM27</f>
        <v>500</v>
      </c>
      <c r="CF27" s="30">
        <v>38</v>
      </c>
      <c r="CG27" s="32">
        <v>120</v>
      </c>
      <c r="CH27" s="31"/>
      <c r="CI27" s="4">
        <f>+CG27+CD27+CA27+BZ27+BT27+BQ27+BW27+CH27</f>
        <v>620</v>
      </c>
      <c r="CJ27" s="30">
        <v>32</v>
      </c>
      <c r="CK27" s="34">
        <v>350</v>
      </c>
      <c r="CL27" s="4">
        <f>+CH27+CG27+CD27+CA27+BZ27+BW27+BT27+CK27</f>
        <v>970</v>
      </c>
      <c r="CM27" s="30">
        <v>30</v>
      </c>
      <c r="CN27" s="31"/>
      <c r="CO27" s="31"/>
      <c r="CP27" s="4">
        <f>+CO27+CN27+CK27+CH27+CG27+CD27+CA27+BZ27+BW27</f>
        <v>970</v>
      </c>
      <c r="CQ27" s="30">
        <v>32</v>
      </c>
      <c r="CR27" s="31"/>
      <c r="CS27" s="4">
        <f>+CR27+CO27+CN27+CK27+CH27+CG27+CD27+CA27+BZ27</f>
        <v>970</v>
      </c>
      <c r="CT27" s="30">
        <v>32</v>
      </c>
      <c r="CU27" s="31"/>
      <c r="CV27" s="4">
        <f>+CU27+CR27+CO27+CN27+CK27+CH27+CG27+CD27</f>
        <v>820</v>
      </c>
      <c r="CW27" s="30">
        <v>27</v>
      </c>
      <c r="CX27" s="31"/>
      <c r="CY27" s="4">
        <f>+CX27+CU27+CR27+CO27+CN27+CK27+CH27+CG27</f>
        <v>470</v>
      </c>
      <c r="CZ27" s="30">
        <v>33</v>
      </c>
      <c r="DA27" s="31"/>
      <c r="DB27" s="31"/>
      <c r="DC27" s="4">
        <f>+DB27+DA27+CX27+CU27+CR27+CO27+CN27+CK27</f>
        <v>350</v>
      </c>
      <c r="DD27" s="30">
        <v>32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1"/>
      <c r="DN27" s="4">
        <f>+DM27+DL27+DI27+DH27+DE27+DB27+DA27+CX27+CU27</f>
        <v>0</v>
      </c>
      <c r="DO27" s="30" t="s">
        <v>97</v>
      </c>
      <c r="DP27" s="31"/>
      <c r="DQ27" s="4">
        <f>+DP27+DM27+DL27+DI27+DH27+DE27+DB27+DA27+CX27</f>
        <v>0</v>
      </c>
      <c r="DR27" s="30" t="s">
        <v>97</v>
      </c>
      <c r="DS27" s="31"/>
      <c r="DT27" s="4">
        <f>+DS27+DP27+DM27+DL27+DI27+DH27+DE27+DB27+DA27</f>
        <v>0</v>
      </c>
      <c r="DU27" s="30" t="s">
        <v>97</v>
      </c>
      <c r="DV27" s="31"/>
      <c r="DW27" s="4">
        <f>+DV27+DS27+DP27+DM27+DL27+DI27+DH27+DE27</f>
        <v>0</v>
      </c>
      <c r="DX27" s="30" t="s">
        <v>97</v>
      </c>
      <c r="DY27" s="31"/>
      <c r="DZ27" s="4">
        <f>+DY27+DV27+DS27+DP27+DM27+DL27+DI27+DH27</f>
        <v>0</v>
      </c>
      <c r="EA27" s="30" t="s">
        <v>97</v>
      </c>
      <c r="EB27" s="31"/>
      <c r="EC27" s="32">
        <v>250</v>
      </c>
      <c r="ED27" s="4">
        <f>+EC27+EB27+DY27+DV27+DS27+DP27+DM27+DL27</f>
        <v>250</v>
      </c>
      <c r="EE27" s="30">
        <v>37</v>
      </c>
      <c r="EF27" s="32">
        <v>150</v>
      </c>
      <c r="EG27" s="4">
        <f>+EF27+EC27+EB27+DY27+DV27+DS27+DP27</f>
        <v>400</v>
      </c>
      <c r="EH27" s="30">
        <v>30</v>
      </c>
      <c r="EI27" s="33">
        <v>200</v>
      </c>
      <c r="EJ27" s="32">
        <v>300</v>
      </c>
      <c r="EK27" s="4">
        <f>+EJ27+EI27+EF27+EC27+EB27+DY27+DV27+DS27</f>
        <v>900</v>
      </c>
      <c r="EL27" s="30">
        <v>27</v>
      </c>
      <c r="EM27" s="31"/>
      <c r="EN27" s="4">
        <f>+EM27+EJ27+EI27+EF27+EC27+EB27+DY27+DV27</f>
        <v>900</v>
      </c>
      <c r="EO27" s="30">
        <v>25</v>
      </c>
      <c r="EP27" s="31"/>
      <c r="EQ27" s="4">
        <f>EP27+EM27+EJ27+EI27+EF27+EC27+EB27+DY27</f>
        <v>900</v>
      </c>
      <c r="ER27" s="30">
        <v>26</v>
      </c>
      <c r="ES27" s="72"/>
      <c r="ET27" s="4">
        <f>EP27+EM27+EJ27+EI27+EF27+EC27+EB27+ES27</f>
        <v>900</v>
      </c>
      <c r="EU27" s="30">
        <v>23</v>
      </c>
      <c r="EV27" s="72"/>
      <c r="EW27" s="4">
        <f>EV27+ES27+EP27+EM27+EJ27+EI27+EF27</f>
        <v>650</v>
      </c>
      <c r="EX27" s="26">
        <v>24</v>
      </c>
      <c r="EY27" s="72"/>
      <c r="EZ27" s="72"/>
      <c r="FA27" s="4">
        <f>EZ27+EY27+EV27+ES27+EP27+EM27+EJ27+EI27</f>
        <v>500</v>
      </c>
      <c r="FB27" s="26">
        <v>24</v>
      </c>
    </row>
    <row r="28" spans="1:158" ht="15">
      <c r="A28" s="25">
        <v>57</v>
      </c>
      <c r="B28" s="1">
        <v>27</v>
      </c>
      <c r="C28" s="17" t="s">
        <v>36</v>
      </c>
      <c r="D28" s="11"/>
      <c r="E28" s="12"/>
      <c r="F28" s="11"/>
      <c r="G28" s="12"/>
      <c r="H28" s="11"/>
      <c r="I28" s="12"/>
      <c r="J28" s="11" t="s">
        <v>56</v>
      </c>
      <c r="K28" s="13">
        <v>400</v>
      </c>
      <c r="L28" s="11" t="s">
        <v>70</v>
      </c>
      <c r="M28" s="13">
        <v>730</v>
      </c>
      <c r="N28" s="6">
        <f>SUM(M28,K28,I28,G28,E28)</f>
        <v>1130</v>
      </c>
      <c r="O28" s="6">
        <v>18</v>
      </c>
      <c r="P28" s="11" t="s">
        <v>68</v>
      </c>
      <c r="Q28" s="13">
        <v>570</v>
      </c>
      <c r="R28" s="14">
        <f>SUM(Q28,M28,K28,I28,G28,E28)</f>
        <v>1700</v>
      </c>
      <c r="S28" s="23">
        <v>12</v>
      </c>
      <c r="T28" s="11" t="s">
        <v>75</v>
      </c>
      <c r="U28" s="13">
        <v>450</v>
      </c>
      <c r="V28" s="15">
        <f>SUM(U28,Q28,M28,K28,I28,G28)</f>
        <v>2150</v>
      </c>
      <c r="W28" s="19">
        <v>10</v>
      </c>
      <c r="X28" s="11" t="s">
        <v>56</v>
      </c>
      <c r="Y28" s="13">
        <v>400</v>
      </c>
      <c r="Z28" s="16">
        <f>SUM(Y28,U28,Q28,M28,K28,I28)</f>
        <v>2550</v>
      </c>
      <c r="AA28" s="21">
        <v>9</v>
      </c>
      <c r="AB28" s="11"/>
      <c r="AC28" s="13">
        <v>670</v>
      </c>
      <c r="AD28" s="4">
        <f>SUM(AC28,Y28,U28,Q28,M28,K28)</f>
        <v>3220</v>
      </c>
      <c r="AE28" s="26">
        <v>7</v>
      </c>
      <c r="AF28" s="11"/>
      <c r="AG28" s="28">
        <v>2000</v>
      </c>
      <c r="AH28" s="13">
        <v>590</v>
      </c>
      <c r="AI28" s="4">
        <f>+AH28+AG28+AC28+Y28+U28+Q28+M28</f>
        <v>5410</v>
      </c>
      <c r="AJ28" s="26">
        <v>5</v>
      </c>
      <c r="AK28" s="13">
        <v>540</v>
      </c>
      <c r="AL28" s="4">
        <f>+Q28+U28+Y28+AC28+AG28+AH28+AK28</f>
        <v>5220</v>
      </c>
      <c r="AM28" s="26">
        <v>4</v>
      </c>
      <c r="AN28" s="31"/>
      <c r="AO28" s="32">
        <v>570</v>
      </c>
      <c r="AP28" s="4">
        <f>+U28+Y28+AC28+AG28+AH28+AK28+AN28+AO28</f>
        <v>5220</v>
      </c>
      <c r="AQ28" s="26">
        <v>6</v>
      </c>
      <c r="AR28" s="31"/>
      <c r="AS28" s="31"/>
      <c r="AT28" s="4">
        <f>+Y28+AC28+AG28+AH28+AK28+AN28+AO28+AR28+AS28</f>
        <v>4770</v>
      </c>
      <c r="AU28" s="26">
        <v>7</v>
      </c>
      <c r="AV28" s="31"/>
      <c r="AW28" s="31"/>
      <c r="AX28" s="4">
        <f>+AC28+AG28+AH28+AK28+AN28+AO28+AR28+AS28+AV28+AW28</f>
        <v>4370</v>
      </c>
      <c r="AY28" s="26">
        <v>12</v>
      </c>
      <c r="AZ28" s="35">
        <v>350</v>
      </c>
      <c r="BA28" s="29">
        <v>0</v>
      </c>
      <c r="BB28" s="4">
        <f>+AG28+AH28+AK28+AN28+AO28+AR28+AS28+AV28+AW28+AZ28+BA28</f>
        <v>4050</v>
      </c>
      <c r="BC28" s="26">
        <v>13</v>
      </c>
      <c r="BD28" s="31"/>
      <c r="BE28" s="4">
        <f>+AK28+AN28+AO28+AR28+AS28+AV28+AW28+AZ28+BA28+BD28</f>
        <v>1460</v>
      </c>
      <c r="BF28" s="30">
        <v>23</v>
      </c>
      <c r="BG28" s="31"/>
      <c r="BH28" s="4">
        <f>+AN28+AO28+AR28+AS28+AV28+AW28+AZ28+BA28+BD28+BG28</f>
        <v>920</v>
      </c>
      <c r="BI28" s="30">
        <v>32</v>
      </c>
      <c r="BJ28" s="31"/>
      <c r="BK28" s="4">
        <f>+AR28+AS28+AV28+AW28+AZ28+BA28+BD28+BG28+BJ28</f>
        <v>350</v>
      </c>
      <c r="BL28" s="30">
        <v>40</v>
      </c>
      <c r="BM28" s="31"/>
      <c r="BN28" s="31"/>
      <c r="BO28" s="4">
        <f>+AV28+AW28+AZ28+BA28+BD28+BG28+BJ28+BM28+BN28</f>
        <v>350</v>
      </c>
      <c r="BP28" s="30">
        <v>39</v>
      </c>
      <c r="BQ28" s="31"/>
      <c r="BR28" s="4">
        <f>+AZ28+BA28+BD28+BG28+BJ28+BM28+BN28+BQ28</f>
        <v>350</v>
      </c>
      <c r="BS28" s="30">
        <v>41</v>
      </c>
      <c r="BT28" s="31"/>
      <c r="BU28" s="4">
        <f>+BT28+BQ28+BN28+BM28+BJ28+BG28+BD28</f>
        <v>0</v>
      </c>
      <c r="BV28" s="30" t="s">
        <v>97</v>
      </c>
      <c r="BW28" s="31"/>
      <c r="BX28" s="4">
        <f>+BT28+BQ28+BN28+BM28+BJ28+BG28+BW28</f>
        <v>0</v>
      </c>
      <c r="BY28" s="30" t="s">
        <v>97</v>
      </c>
      <c r="BZ28" s="35">
        <v>400</v>
      </c>
      <c r="CA28" s="31"/>
      <c r="CB28" s="4">
        <f>+BJ28+BM28+BN28+BQ28+BT28+BW28+BZ28+CA28</f>
        <v>400</v>
      </c>
      <c r="CC28" s="30">
        <v>40</v>
      </c>
      <c r="CD28" s="31"/>
      <c r="CE28" s="4">
        <f>+CD28+CA28+BZ28+BW28+BT28+BQ28+BN28+BM28</f>
        <v>400</v>
      </c>
      <c r="CF28" s="30">
        <v>40</v>
      </c>
      <c r="CG28" s="31"/>
      <c r="CH28" s="31"/>
      <c r="CI28" s="4">
        <f>+CG28+CD28+CA28+BZ28+BT28+BQ28+BW28+CH28</f>
        <v>400</v>
      </c>
      <c r="CJ28" s="30">
        <v>40</v>
      </c>
      <c r="CK28" s="31"/>
      <c r="CL28" s="4">
        <f>+CH28+CG28+CD28+CA28+BZ28+BW28+BT28+CK28</f>
        <v>400</v>
      </c>
      <c r="CM28" s="30">
        <v>40</v>
      </c>
      <c r="CN28" s="31"/>
      <c r="CO28" s="31"/>
      <c r="CP28" s="4">
        <f>+CO28+CN28+CK28+CH28+CG28+CD28+CA28+BZ28+BW28</f>
        <v>400</v>
      </c>
      <c r="CQ28" s="30">
        <v>43</v>
      </c>
      <c r="CR28" s="31"/>
      <c r="CS28" s="4">
        <f>+CR28+CO28+CN28+CK28+CH28+CG28+CD28+CA28+BZ28</f>
        <v>400</v>
      </c>
      <c r="CT28" s="30">
        <v>44</v>
      </c>
      <c r="CU28" s="31"/>
      <c r="CV28" s="4">
        <f>+CU28+CR28+CO28+CN28+CK28+CH28+CG28+CD28</f>
        <v>0</v>
      </c>
      <c r="CW28" s="30" t="s">
        <v>97</v>
      </c>
      <c r="CX28" s="31"/>
      <c r="CY28" s="4">
        <f>+CX28+CU28+CR28+CO28+CN28+CK28+CH28+CG28</f>
        <v>0</v>
      </c>
      <c r="CZ28" s="30" t="s">
        <v>97</v>
      </c>
      <c r="DA28" s="31"/>
      <c r="DB28" s="31"/>
      <c r="DC28" s="4">
        <f>+DB28+DA28+CX28+CU28+CR28+CO28+CN28+CK28</f>
        <v>0</v>
      </c>
      <c r="DD28" s="30" t="s">
        <v>97</v>
      </c>
      <c r="DE28" s="31"/>
      <c r="DF28" s="4">
        <f>+DE28+DB28+DA28+CX28+CU28+CR28+CO28+CN28</f>
        <v>0</v>
      </c>
      <c r="DG28" s="30" t="s">
        <v>97</v>
      </c>
      <c r="DH28" s="31"/>
      <c r="DI28" s="31"/>
      <c r="DJ28" s="4">
        <f>+DI28+DH28+DE28+DB28+DA28+CX28+CU28+CR28</f>
        <v>0</v>
      </c>
      <c r="DK28" s="30" t="s">
        <v>97</v>
      </c>
      <c r="DL28" s="31"/>
      <c r="DM28" s="31"/>
      <c r="DN28" s="4">
        <f>+DM28+DL28+DI28+DH28+DE28+DB28+DA28+CX28+CU28</f>
        <v>0</v>
      </c>
      <c r="DO28" s="30" t="s">
        <v>97</v>
      </c>
      <c r="DP28" s="31"/>
      <c r="DQ28" s="4">
        <f>+DP28+DM28+DL28+DI28+DH28+DE28+DB28+DA28+CX28</f>
        <v>0</v>
      </c>
      <c r="DR28" s="30" t="s">
        <v>97</v>
      </c>
      <c r="DS28" s="31"/>
      <c r="DT28" s="4">
        <f>+DS28+DP28+DM28+DL28+DI28+DH28+DE28+DB28+DA28</f>
        <v>0</v>
      </c>
      <c r="DU28" s="30" t="s">
        <v>97</v>
      </c>
      <c r="DV28" s="31"/>
      <c r="DW28" s="4">
        <f>+DV28+DS28+DP28+DM28+DL28+DI28+DH28+DE28</f>
        <v>0</v>
      </c>
      <c r="DX28" s="30" t="s">
        <v>97</v>
      </c>
      <c r="DY28" s="31"/>
      <c r="DZ28" s="4">
        <f>+DY28+DV28+DS28+DP28+DM28+DL28+DI28+DH28</f>
        <v>0</v>
      </c>
      <c r="EA28" s="30" t="s">
        <v>97</v>
      </c>
      <c r="EB28" s="31"/>
      <c r="EC28" s="31"/>
      <c r="ED28" s="4">
        <f>+EC28+EB28+DY28+DV28+DS28+DP28+DM28+DL28</f>
        <v>0</v>
      </c>
      <c r="EE28" s="30" t="s">
        <v>97</v>
      </c>
      <c r="EF28" s="31"/>
      <c r="EG28" s="4">
        <f>+EF28+EC28+EB28+DY28+DV28+DS28+DP28</f>
        <v>0</v>
      </c>
      <c r="EH28" s="30" t="s">
        <v>97</v>
      </c>
      <c r="EI28" s="31"/>
      <c r="EJ28" s="13">
        <v>450</v>
      </c>
      <c r="EK28" s="4">
        <f>+EJ28+EI28+EF28+EC28+EB28+DY28+DV28+DS28</f>
        <v>450</v>
      </c>
      <c r="EL28" s="30">
        <v>32</v>
      </c>
      <c r="EM28" s="31"/>
      <c r="EN28" s="4">
        <f>+EM28+EJ28+EI28+EF28+EC28+EB28+DY28+DV28</f>
        <v>450</v>
      </c>
      <c r="EO28" s="30">
        <v>33</v>
      </c>
      <c r="EP28" s="31"/>
      <c r="EQ28" s="4">
        <f>EP28+EM28+EJ28+EI28+EF28+EC28+EB28+DY28</f>
        <v>450</v>
      </c>
      <c r="ER28" s="30">
        <v>33</v>
      </c>
      <c r="ES28" s="72"/>
      <c r="ET28" s="4">
        <f>EP28+EM28+EJ28+EI28+EF28+EC28+EB28+ES28</f>
        <v>450</v>
      </c>
      <c r="EU28" s="30">
        <v>33</v>
      </c>
      <c r="EV28" s="72"/>
      <c r="EW28" s="4">
        <f>EV28+ES28+EP28+EM28+EJ28+EI28+EF28</f>
        <v>450</v>
      </c>
      <c r="EX28" s="26">
        <v>26</v>
      </c>
      <c r="EY28" s="72"/>
      <c r="EZ28" s="72"/>
      <c r="FA28" s="4">
        <f>EZ28+EY28+EV28+ES28+EP28+EM28+EJ28+EI28</f>
        <v>450</v>
      </c>
      <c r="FB28" s="26">
        <v>25</v>
      </c>
    </row>
    <row r="29" spans="1:158" ht="15">
      <c r="A29" s="62"/>
      <c r="B29" s="62"/>
      <c r="C29" s="17" t="s">
        <v>210</v>
      </c>
      <c r="D29" s="11" t="s">
        <v>63</v>
      </c>
      <c r="E29" s="13">
        <v>90</v>
      </c>
      <c r="F29" s="11"/>
      <c r="G29" s="12"/>
      <c r="H29" s="11"/>
      <c r="I29" s="12"/>
      <c r="J29" s="11"/>
      <c r="K29" s="12"/>
      <c r="L29" s="11"/>
      <c r="M29" s="12"/>
      <c r="N29" s="6">
        <f>SUM(M29,K29,I29,G29,E29)</f>
        <v>90</v>
      </c>
      <c r="O29" s="6">
        <v>38</v>
      </c>
      <c r="P29" s="11"/>
      <c r="Q29" s="12"/>
      <c r="R29" s="14">
        <f>SUM(Q29,M29,K29,I29,G29,E29)</f>
        <v>90</v>
      </c>
      <c r="S29" s="24">
        <v>44</v>
      </c>
      <c r="T29" s="11"/>
      <c r="U29" s="12"/>
      <c r="V29" s="15">
        <f>SUM(U29,Q29,M29,K29,I29,G29)</f>
        <v>0</v>
      </c>
      <c r="W29" s="20" t="s">
        <v>97</v>
      </c>
      <c r="X29" s="11"/>
      <c r="Y29" s="12"/>
      <c r="Z29" s="16">
        <f>SUM(Y29,U29,Q29,M29,K29,I29)</f>
        <v>0</v>
      </c>
      <c r="AA29" s="22" t="s">
        <v>97</v>
      </c>
      <c r="AB29" s="11"/>
      <c r="AC29" s="12"/>
      <c r="AD29" s="4">
        <f>MAX(AC29,Y29,U29,Q29,M29,K29)</f>
        <v>0</v>
      </c>
      <c r="AE29" s="6" t="s">
        <v>97</v>
      </c>
      <c r="AF29" s="11"/>
      <c r="AG29" s="12"/>
      <c r="AH29" s="12"/>
      <c r="AI29" s="4">
        <f>+AH29+AG29+AC29+Y29+U29+Q29+M29</f>
        <v>0</v>
      </c>
      <c r="AJ29" s="6" t="s">
        <v>97</v>
      </c>
      <c r="AK29" s="12"/>
      <c r="AL29" s="4">
        <f>+Q29+U29+Y29+AC29+AG29+AH29+AK29</f>
        <v>0</v>
      </c>
      <c r="AM29" s="30" t="s">
        <v>97</v>
      </c>
      <c r="AN29" s="31"/>
      <c r="AO29" s="31"/>
      <c r="AP29" s="4">
        <f>+U29+Y29+AC29+AG29+AH29+AK29+AN29+AO29</f>
        <v>0</v>
      </c>
      <c r="AQ29" s="6" t="s">
        <v>97</v>
      </c>
      <c r="AR29" s="31"/>
      <c r="AS29" s="31"/>
      <c r="AT29" s="4">
        <f>+Y29+AC29+AG29+AH29+AK29+AN29+AO29+AR29+AS29</f>
        <v>0</v>
      </c>
      <c r="AU29" s="6" t="s">
        <v>97</v>
      </c>
      <c r="AV29" s="31"/>
      <c r="AW29" s="31"/>
      <c r="AX29" s="4">
        <f>+AC29+AG29+AH29+AK29+AN29+AO29+AR29+AS29+AV29+AW29</f>
        <v>0</v>
      </c>
      <c r="AY29" s="6" t="s">
        <v>97</v>
      </c>
      <c r="AZ29" s="31"/>
      <c r="BA29" s="31"/>
      <c r="BB29" s="4">
        <f>+AG29+AH29+AK29+AN29+AO29+AR29+AS29+AV29+AW29+AZ29+BA29</f>
        <v>0</v>
      </c>
      <c r="BC29" s="6" t="s">
        <v>97</v>
      </c>
      <c r="BD29" s="31"/>
      <c r="BE29" s="4">
        <f>+AK29+AN29+AO29+AR29+AS29+AV29+AW29+AZ29+BA29+BD29</f>
        <v>0</v>
      </c>
      <c r="BF29" s="30" t="s">
        <v>97</v>
      </c>
      <c r="BG29" s="31"/>
      <c r="BH29" s="4">
        <f>+AN29+AO29+AR29+AS29+AV29+AW29+AZ29+BA29+BD29+BG29</f>
        <v>0</v>
      </c>
      <c r="BI29" s="30" t="s">
        <v>97</v>
      </c>
      <c r="BJ29" s="31"/>
      <c r="BK29" s="4">
        <f>+AR29+AS29+AV29+AW29+AZ29+BA29+BD29+BG29+BJ29</f>
        <v>0</v>
      </c>
      <c r="BL29" s="30" t="s">
        <v>97</v>
      </c>
      <c r="BM29" s="31"/>
      <c r="BN29" s="31"/>
      <c r="BO29" s="4">
        <f>+AV29+AW29+AZ29+BA29+BD29+BG29+BJ29+BM29+BN29</f>
        <v>0</v>
      </c>
      <c r="BP29" s="30" t="s">
        <v>97</v>
      </c>
      <c r="BQ29" s="31"/>
      <c r="BR29" s="4">
        <f>+AZ29+BA29+BD29+BG29+BJ29+BM29+BN29+BQ29</f>
        <v>0</v>
      </c>
      <c r="BS29" s="30" t="s">
        <v>97</v>
      </c>
      <c r="BT29" s="31"/>
      <c r="BU29" s="4">
        <f>+BT29+BQ29+BN29+BM29+BJ29+BG29+BD29</f>
        <v>0</v>
      </c>
      <c r="BV29" s="30" t="s">
        <v>97</v>
      </c>
      <c r="BW29" s="31"/>
      <c r="BX29" s="4">
        <f>+BT29+BQ29+BN29+BM29+BJ29+BG29+BW29</f>
        <v>0</v>
      </c>
      <c r="BY29" s="30" t="s">
        <v>97</v>
      </c>
      <c r="BZ29" s="31"/>
      <c r="CA29" s="31"/>
      <c r="CB29" s="4">
        <f>+BJ29+BM29+BN29+BQ29+BT29+BW29+BZ29+CA29</f>
        <v>0</v>
      </c>
      <c r="CC29" s="30" t="s">
        <v>97</v>
      </c>
      <c r="CD29" s="31"/>
      <c r="CE29" s="4">
        <f>+CA29+BX29+BU29+BT29+BQ29+BN29+CD29</f>
        <v>0</v>
      </c>
      <c r="CF29" s="30" t="s">
        <v>97</v>
      </c>
      <c r="CG29" s="31"/>
      <c r="CH29" s="31"/>
      <c r="CI29" s="4">
        <f>+CG29+CD29+CA29+BZ29+BT29+BQ29+BW29+CH29</f>
        <v>0</v>
      </c>
      <c r="CJ29" s="30" t="s">
        <v>97</v>
      </c>
      <c r="CK29" s="31"/>
      <c r="CL29" s="4">
        <f>+CH29+CG29+CD29+CA29+BZ29+BW29+BT29+CK29</f>
        <v>0</v>
      </c>
      <c r="CM29" s="30" t="s">
        <v>97</v>
      </c>
      <c r="CN29" s="31"/>
      <c r="CO29" s="31"/>
      <c r="CP29" s="4">
        <f>+CO29+CN29+CK29+CH29+CG29+CD29+CA29+BZ29+BW29</f>
        <v>0</v>
      </c>
      <c r="CQ29" s="30" t="s">
        <v>97</v>
      </c>
      <c r="CR29" s="31"/>
      <c r="CS29" s="4">
        <f>+CR29+CO29+CN29+CK29+CH29+CG29+CD29+CA29+BZ29</f>
        <v>0</v>
      </c>
      <c r="CT29" s="30" t="s">
        <v>97</v>
      </c>
      <c r="CU29" s="31"/>
      <c r="CV29" s="4">
        <f>+CU29+CR29+CO29+CN29+CK29+CH29+CG29+CD29</f>
        <v>0</v>
      </c>
      <c r="CW29" s="30" t="s">
        <v>97</v>
      </c>
      <c r="CX29" s="31"/>
      <c r="CY29" s="4">
        <f>+CX29+CU29+CR29+CO29+CN29+CK29+CH29+CG29</f>
        <v>0</v>
      </c>
      <c r="CZ29" s="30" t="s">
        <v>97</v>
      </c>
      <c r="DA29" s="31"/>
      <c r="DB29" s="31"/>
      <c r="DC29" s="4">
        <f>+DB29+DA29+CX29+CU29+CR29+CO29+CN29+CK29</f>
        <v>0</v>
      </c>
      <c r="DD29" s="30" t="s">
        <v>97</v>
      </c>
      <c r="DE29" s="32">
        <v>120</v>
      </c>
      <c r="DF29" s="4">
        <f>+DE29+DB29+DA29+CX29+CU29+CR29+CO29+CN29</f>
        <v>120</v>
      </c>
      <c r="DG29" s="30">
        <v>33</v>
      </c>
      <c r="DH29" s="35">
        <v>200</v>
      </c>
      <c r="DI29" s="31"/>
      <c r="DJ29" s="4">
        <f>+DI29+DH29+DE29+DB29+DA29+CX29+CU29+CR29</f>
        <v>320</v>
      </c>
      <c r="DK29" s="30">
        <v>28</v>
      </c>
      <c r="DL29" s="31"/>
      <c r="DM29" s="31"/>
      <c r="DN29" s="4">
        <f>+DM29+DL29+DI29+DH29+DE29+DB29+DA29+CX29+CU29</f>
        <v>320</v>
      </c>
      <c r="DO29" s="30">
        <v>29</v>
      </c>
      <c r="DP29" s="31"/>
      <c r="DQ29" s="4">
        <f>+DP29+DM29+DL29+DI29+DH29+DE29+DB29+DA29+CX29</f>
        <v>320</v>
      </c>
      <c r="DR29" s="30">
        <v>29</v>
      </c>
      <c r="DS29" s="31"/>
      <c r="DT29" s="4"/>
      <c r="DU29" s="30"/>
      <c r="DV29" s="31"/>
      <c r="DW29" s="4"/>
      <c r="DX29" s="30"/>
      <c r="DY29" s="31"/>
      <c r="DZ29" s="4"/>
      <c r="EA29" s="30"/>
      <c r="EB29" s="31"/>
      <c r="EC29" s="31"/>
      <c r="ED29" s="4"/>
      <c r="EE29" s="30"/>
      <c r="EF29" s="31"/>
      <c r="EG29" s="4"/>
      <c r="EH29" s="30"/>
      <c r="EI29" s="31"/>
      <c r="EJ29" s="31"/>
      <c r="EK29" s="4"/>
      <c r="EL29" s="30"/>
      <c r="EM29" s="31"/>
      <c r="EN29" s="4"/>
      <c r="EO29" s="30"/>
      <c r="EP29" s="31"/>
      <c r="EQ29" s="4"/>
      <c r="ER29" s="30"/>
      <c r="ES29" s="72"/>
      <c r="ET29" s="4"/>
      <c r="EU29" s="30"/>
      <c r="EV29" s="72"/>
      <c r="EW29" s="4"/>
      <c r="EX29" s="30"/>
      <c r="EY29" s="72"/>
      <c r="EZ29" s="71">
        <v>450</v>
      </c>
      <c r="FA29" s="4">
        <f>EZ29+EY29+EV29+ES29+EP29+EM29+EJ29+EI29</f>
        <v>450</v>
      </c>
      <c r="FB29" s="26">
        <v>26</v>
      </c>
    </row>
    <row r="30" spans="1:158" ht="15">
      <c r="A30" s="25">
        <v>24</v>
      </c>
      <c r="B30" s="1"/>
      <c r="C30" s="17" t="s">
        <v>148</v>
      </c>
      <c r="D30" s="11" t="s">
        <v>58</v>
      </c>
      <c r="E30" s="13">
        <v>300</v>
      </c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300</v>
      </c>
      <c r="O30" s="6">
        <v>30</v>
      </c>
      <c r="P30" s="11"/>
      <c r="Q30" s="12"/>
      <c r="R30" s="14">
        <f>SUM(Q30,M30,K30,I30,G30,E30)</f>
        <v>300</v>
      </c>
      <c r="S30" s="24">
        <v>32</v>
      </c>
      <c r="T30" s="11"/>
      <c r="U30" s="12"/>
      <c r="V30" s="15">
        <f>SUM(U30,Q30,M30,K30,I30,G30)</f>
        <v>0</v>
      </c>
      <c r="W30" s="20" t="s">
        <v>97</v>
      </c>
      <c r="X30" s="11"/>
      <c r="Y30" s="12"/>
      <c r="Z30" s="16">
        <f>SUM(Y30,U30,Q30,M30,K30,I30)</f>
        <v>0</v>
      </c>
      <c r="AA30" s="22" t="s">
        <v>97</v>
      </c>
      <c r="AB30" s="11"/>
      <c r="AC30" s="12"/>
      <c r="AD30" s="4">
        <f>SUM(AC30,Y30,U30,Q30,M30,K30)</f>
        <v>0</v>
      </c>
      <c r="AE30" s="6" t="s">
        <v>97</v>
      </c>
      <c r="AF30" s="11"/>
      <c r="AG30" s="12"/>
      <c r="AH30" s="12"/>
      <c r="AI30" s="4">
        <f>+AH30+AG30+AC30+Y30+U30+Q30+M30</f>
        <v>0</v>
      </c>
      <c r="AJ30" s="6" t="s">
        <v>97</v>
      </c>
      <c r="AK30" s="12"/>
      <c r="AL30" s="4">
        <f>+Q30+U30+Y30+AC30+AG30+AH30+AK30</f>
        <v>0</v>
      </c>
      <c r="AM30" s="30" t="s">
        <v>97</v>
      </c>
      <c r="AN30" s="31"/>
      <c r="AO30" s="31"/>
      <c r="AP30" s="4">
        <f>+U30+Y30+AC30+AG30+AH30+AK30+AN30+AO30</f>
        <v>0</v>
      </c>
      <c r="AQ30" s="6" t="s">
        <v>97</v>
      </c>
      <c r="AR30" s="31"/>
      <c r="AS30" s="31"/>
      <c r="AT30" s="4">
        <f>+Y30+AC30+AG30+AH30+AK30+AN30+AO30+AR30+AS30</f>
        <v>0</v>
      </c>
      <c r="AU30" s="6" t="s">
        <v>97</v>
      </c>
      <c r="AV30" s="31"/>
      <c r="AW30" s="31"/>
      <c r="AX30" s="4">
        <f>+AC30+AG30+AH30+AK30+AN30+AO30+AR30+AS30+AV30+AW30</f>
        <v>0</v>
      </c>
      <c r="AY30" s="6" t="s">
        <v>97</v>
      </c>
      <c r="AZ30" s="31"/>
      <c r="BA30" s="31"/>
      <c r="BB30" s="4">
        <f>+AG30+AH30+AK30+AN30+AO30+AR30+AS30+AV30+AW30+AZ30+BA30</f>
        <v>0</v>
      </c>
      <c r="BC30" s="6" t="s">
        <v>97</v>
      </c>
      <c r="BD30" s="32">
        <v>150</v>
      </c>
      <c r="BE30" s="4">
        <f>+AK30+AN30+AO30+AR30+AS30+AV30+AW30+AZ30+BA30+BD30</f>
        <v>150</v>
      </c>
      <c r="BF30" s="30">
        <v>52</v>
      </c>
      <c r="BG30" s="32">
        <v>30</v>
      </c>
      <c r="BH30" s="4">
        <f>+AN30+AO30+AR30+AS30+AV30+AW30+AZ30+BA30+BD30+BG30</f>
        <v>180</v>
      </c>
      <c r="BI30" s="30">
        <v>48</v>
      </c>
      <c r="BJ30" s="32">
        <v>90</v>
      </c>
      <c r="BK30" s="4">
        <f>+AR30+AS30+AV30+AW30+AZ30+BA30+BD30+BG30+BJ30</f>
        <v>270</v>
      </c>
      <c r="BL30" s="30">
        <v>44</v>
      </c>
      <c r="BM30" s="35">
        <v>100</v>
      </c>
      <c r="BN30" s="32">
        <v>30</v>
      </c>
      <c r="BO30" s="4">
        <f>+AV30+AW30+AZ30+BA30+BD30+BG30+BJ30+BM30+BN30</f>
        <v>400</v>
      </c>
      <c r="BP30" s="30">
        <v>37</v>
      </c>
      <c r="BQ30" s="32">
        <v>50</v>
      </c>
      <c r="BR30" s="4">
        <f>+AZ30+BA30+BD30+BG30+BJ30+BM30+BN30+BQ30</f>
        <v>450</v>
      </c>
      <c r="BS30" s="30">
        <v>36</v>
      </c>
      <c r="BT30" s="32">
        <v>30</v>
      </c>
      <c r="BU30" s="4">
        <f>+BT30+BQ30+BN30+BM30+BJ30+BG30+BD30</f>
        <v>480</v>
      </c>
      <c r="BV30" s="30">
        <v>35</v>
      </c>
      <c r="BW30" s="32">
        <v>70</v>
      </c>
      <c r="BX30" s="4">
        <f>+BT30+BQ30+BN30+BM30+BJ30+BG30+BW30</f>
        <v>400</v>
      </c>
      <c r="BY30" s="30">
        <v>35</v>
      </c>
      <c r="BZ30" s="35">
        <v>200</v>
      </c>
      <c r="CA30" s="13">
        <v>50</v>
      </c>
      <c r="CB30" s="4">
        <f>+BJ30+BM30+BN30+BQ30+BT30+BW30+BZ30+CA30</f>
        <v>620</v>
      </c>
      <c r="CC30" s="30">
        <v>34</v>
      </c>
      <c r="CD30" s="50">
        <v>150</v>
      </c>
      <c r="CE30" s="4">
        <f>+CD30+CA30+BZ30+BW30+BT30+BQ30+BN30+BM30</f>
        <v>680</v>
      </c>
      <c r="CF30" s="30">
        <v>33</v>
      </c>
      <c r="CG30" s="32">
        <v>50</v>
      </c>
      <c r="CH30" s="31"/>
      <c r="CI30" s="4">
        <f>+CG30+CD30+CA30+BZ30+BT30+BQ30+BW30+CH30</f>
        <v>600</v>
      </c>
      <c r="CJ30" s="30">
        <v>34</v>
      </c>
      <c r="CK30" s="32">
        <v>120</v>
      </c>
      <c r="CL30" s="4">
        <f>+CH30+CG30+CD30+CA30+BZ30+BW30+BT30+CK30</f>
        <v>670</v>
      </c>
      <c r="CM30" s="30">
        <v>33</v>
      </c>
      <c r="CN30" s="35">
        <v>200</v>
      </c>
      <c r="CO30" s="31"/>
      <c r="CP30" s="4">
        <f>+CO30+CN30+CK30+CH30+CG30+CD30+CA30+BZ30+BW30</f>
        <v>840</v>
      </c>
      <c r="CQ30" s="30">
        <v>34</v>
      </c>
      <c r="CR30" s="32">
        <v>150</v>
      </c>
      <c r="CS30" s="4">
        <f>+CR30+CO30+CN30+CK30+CH30+CG30+CD30+CA30+BZ30</f>
        <v>920</v>
      </c>
      <c r="CT30" s="30">
        <v>33</v>
      </c>
      <c r="CU30" s="31"/>
      <c r="CV30" s="4">
        <f>+CU30+CR30+CO30+CN30+CK30+CH30+CG30+CD30</f>
        <v>670</v>
      </c>
      <c r="CW30" s="30">
        <v>31</v>
      </c>
      <c r="CX30" s="31"/>
      <c r="CY30" s="4">
        <f>+CX30+CU30+CR30+CO30+CN30+CK30+CH30+CG30</f>
        <v>520</v>
      </c>
      <c r="CZ30" s="30">
        <v>32</v>
      </c>
      <c r="DA30" s="31"/>
      <c r="DB30" s="31"/>
      <c r="DC30" s="4">
        <f>+DB30+DA30+CX30+CU30+CR30+CO30+CN30+CK30</f>
        <v>470</v>
      </c>
      <c r="DD30" s="30">
        <v>29</v>
      </c>
      <c r="DE30" s="31"/>
      <c r="DF30" s="4">
        <f>+DE30+DB30+DA30+CX30+CU30+CR30+CO30+CN30</f>
        <v>350</v>
      </c>
      <c r="DG30" s="30">
        <v>30</v>
      </c>
      <c r="DH30" s="31"/>
      <c r="DI30" s="31"/>
      <c r="DJ30" s="4">
        <f>+DI30+DH30+DE30+DB30+DA30+CX30+CU30+CR30</f>
        <v>150</v>
      </c>
      <c r="DK30" s="30">
        <v>31</v>
      </c>
      <c r="DL30" s="31"/>
      <c r="DM30" s="13">
        <v>250</v>
      </c>
      <c r="DN30" s="4">
        <f>+DM30+DL30+DI30+DH30+DE30+DB30+DA30+CX30+CU30</f>
        <v>250</v>
      </c>
      <c r="DO30" s="30">
        <v>30</v>
      </c>
      <c r="DP30" s="31"/>
      <c r="DQ30" s="4">
        <f>+DP30+DM30+DL30+DI30+DH30+DE30+DB30+DA30+CX30</f>
        <v>250</v>
      </c>
      <c r="DR30" s="30">
        <v>30</v>
      </c>
      <c r="DS30" s="31"/>
      <c r="DT30" s="4">
        <f>+DS30+DP30+DM30+DL30+DI30+DH30+DE30+DB30+DA30</f>
        <v>250</v>
      </c>
      <c r="DU30" s="30">
        <v>32</v>
      </c>
      <c r="DV30" s="31"/>
      <c r="DW30" s="4">
        <f>+DV30+DS30+DP30+DM30+DL30+DI30+DH30+DE30</f>
        <v>250</v>
      </c>
      <c r="DX30" s="30">
        <v>34</v>
      </c>
      <c r="DY30" s="31"/>
      <c r="DZ30" s="4">
        <f>+DY30+DV30+DS30+DP30+DM30+DL30+DI30+DH30</f>
        <v>250</v>
      </c>
      <c r="EA30" s="30">
        <v>36</v>
      </c>
      <c r="EB30" s="31"/>
      <c r="EC30" s="32">
        <v>20</v>
      </c>
      <c r="ED30" s="4">
        <f>+EC30+EB30+DY30+DV30+DS30+DP30+DM30+DL30</f>
        <v>270</v>
      </c>
      <c r="EE30" s="30">
        <v>35</v>
      </c>
      <c r="EF30" s="32">
        <v>200</v>
      </c>
      <c r="EG30" s="4">
        <f>+EF30+EC30+EB30+DY30+DV30+DS30+DP30</f>
        <v>220</v>
      </c>
      <c r="EH30" s="30">
        <v>35</v>
      </c>
      <c r="EI30" s="33">
        <v>350</v>
      </c>
      <c r="EJ30" s="31"/>
      <c r="EK30" s="4">
        <f>+EJ30+EI30+EF30+EC30+EB30+DY30+DV30+DS30</f>
        <v>570</v>
      </c>
      <c r="EL30" s="30">
        <v>30</v>
      </c>
      <c r="EM30" s="31"/>
      <c r="EN30" s="4">
        <f>+EM30+EJ30+EI30+EF30+EC30+EB30+DY30+DV30</f>
        <v>570</v>
      </c>
      <c r="EO30" s="30">
        <v>29</v>
      </c>
      <c r="EP30" s="31"/>
      <c r="EQ30" s="4">
        <f>EP30+EM30+EJ30+EI30+EF30+EC30+EB30+DY30</f>
        <v>570</v>
      </c>
      <c r="ER30" s="30">
        <v>31</v>
      </c>
      <c r="ES30" s="72"/>
      <c r="ET30" s="4">
        <f>EP30+EM30+EJ30+EI30+EF30+EC30+EB30+ES30</f>
        <v>570</v>
      </c>
      <c r="EU30" s="30">
        <v>31</v>
      </c>
      <c r="EV30" s="72"/>
      <c r="EW30" s="4">
        <f>EV30+ES30+EP30+EM30+EJ30+EI30+EF30</f>
        <v>550</v>
      </c>
      <c r="EX30" s="26">
        <v>25</v>
      </c>
      <c r="EY30" s="72"/>
      <c r="EZ30" s="72"/>
      <c r="FA30" s="4">
        <f>EZ30+EY30+EV30+ES30+EP30+EM30+EJ30+EI30</f>
        <v>350</v>
      </c>
      <c r="FB30" s="26">
        <v>27</v>
      </c>
    </row>
    <row r="31" spans="1:158" ht="15">
      <c r="A31" s="25">
        <v>6</v>
      </c>
      <c r="B31" s="1">
        <v>34</v>
      </c>
      <c r="C31" s="17" t="s">
        <v>208</v>
      </c>
      <c r="D31" s="11" t="s">
        <v>61</v>
      </c>
      <c r="E31" s="13">
        <v>150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150</v>
      </c>
      <c r="O31" s="6">
        <v>36</v>
      </c>
      <c r="P31" s="11"/>
      <c r="Q31" s="12"/>
      <c r="R31" s="14">
        <f>SUM(Q31,M31,K31,I31,G31,E31)</f>
        <v>150</v>
      </c>
      <c r="S31" s="24">
        <v>41</v>
      </c>
      <c r="T31" s="11"/>
      <c r="U31" s="12"/>
      <c r="V31" s="15">
        <f>SUM(U31,Q31,M31,K31,I31,G31)</f>
        <v>0</v>
      </c>
      <c r="W31" s="20" t="s">
        <v>97</v>
      </c>
      <c r="X31" s="11"/>
      <c r="Y31" s="12"/>
      <c r="Z31" s="16">
        <f>SUM(Y31,U31,Q31,M31,K31,I31)</f>
        <v>0</v>
      </c>
      <c r="AA31" s="22" t="s">
        <v>97</v>
      </c>
      <c r="AB31" s="11"/>
      <c r="AC31" s="12"/>
      <c r="AD31" s="4">
        <f>SUM(AC31,Y31,U31,Q31,M31,K31)</f>
        <v>0</v>
      </c>
      <c r="AE31" s="6" t="s">
        <v>97</v>
      </c>
      <c r="AF31" s="11"/>
      <c r="AG31" s="12"/>
      <c r="AH31" s="12"/>
      <c r="AI31" s="4">
        <f>+AH31+AG31+AC31+Y31+U31+Q31+M31</f>
        <v>0</v>
      </c>
      <c r="AJ31" s="6" t="s">
        <v>97</v>
      </c>
      <c r="AK31" s="12"/>
      <c r="AL31" s="4">
        <f>+Q31+U31+Y31+AC31+AG31+AH31+AK31</f>
        <v>0</v>
      </c>
      <c r="AM31" s="30" t="s">
        <v>97</v>
      </c>
      <c r="AN31" s="31"/>
      <c r="AO31" s="31"/>
      <c r="AP31" s="4">
        <f>+U31+Y31+AC31+AG31+AH31+AK31+AN31+AO31</f>
        <v>0</v>
      </c>
      <c r="AQ31" s="6" t="s">
        <v>97</v>
      </c>
      <c r="AR31" s="31"/>
      <c r="AS31" s="31"/>
      <c r="AT31" s="4">
        <f>+Y31+AC31+AG31+AH31+AK31+AN31+AO31+AR31+AS31</f>
        <v>0</v>
      </c>
      <c r="AU31" s="6" t="s">
        <v>97</v>
      </c>
      <c r="AV31" s="31"/>
      <c r="AW31" s="31"/>
      <c r="AX31" s="4">
        <f>+AC31+AG31+AH31+AK31+AN31+AO31+AR31+AS31+AV31+AW31</f>
        <v>0</v>
      </c>
      <c r="AY31" s="6" t="s">
        <v>97</v>
      </c>
      <c r="AZ31" s="31"/>
      <c r="BA31" s="31"/>
      <c r="BB31" s="4">
        <f>+AG31+AH31+AK31+AN31+AO31+AR31+AS31+AV31+AW31+AZ31+BA31</f>
        <v>0</v>
      </c>
      <c r="BC31" s="6" t="s">
        <v>97</v>
      </c>
      <c r="BD31" s="31"/>
      <c r="BE31" s="4">
        <f>+AK31+AN31+AO31+AR31+AS31+AV31+AW31+AZ31+BA31+BD31</f>
        <v>0</v>
      </c>
      <c r="BF31" s="30" t="s">
        <v>97</v>
      </c>
      <c r="BG31" s="31"/>
      <c r="BH31" s="4">
        <f>+AN31+AO31+AR31+AS31+AV31+AW31+AZ31+BA31+BD31+BG31</f>
        <v>0</v>
      </c>
      <c r="BI31" s="30" t="s">
        <v>97</v>
      </c>
      <c r="BJ31" s="31"/>
      <c r="BK31" s="4">
        <f>+AR31+AS31+AV31+AW31+AZ31+BA31+BD31+BG31+BJ31</f>
        <v>0</v>
      </c>
      <c r="BL31" s="30" t="s">
        <v>97</v>
      </c>
      <c r="BM31" s="31"/>
      <c r="BN31" s="31"/>
      <c r="BO31" s="4">
        <f>+AV31+AW31+AZ31+BA31+BD31+BG31+BJ31+BM31+BN31</f>
        <v>0</v>
      </c>
      <c r="BP31" s="30" t="s">
        <v>97</v>
      </c>
      <c r="BQ31" s="31"/>
      <c r="BR31" s="4">
        <f>+AZ31+BA31+BD31+BG31+BJ31+BM31+BN31+BQ31</f>
        <v>0</v>
      </c>
      <c r="BS31" s="30" t="s">
        <v>97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1"/>
      <c r="CA31" s="31"/>
      <c r="CB31" s="4">
        <f>+BJ31+BM31+BN31+BQ31+BT31+BW31+BZ31+CA31</f>
        <v>0</v>
      </c>
      <c r="CC31" s="30" t="s">
        <v>97</v>
      </c>
      <c r="CD31" s="31"/>
      <c r="CE31" s="4">
        <f>+CD31+CA31+BZ31+BW31+BT31+BQ31+BN31+BM31</f>
        <v>0</v>
      </c>
      <c r="CF31" s="30" t="s">
        <v>97</v>
      </c>
      <c r="CG31" s="31"/>
      <c r="CH31" s="31"/>
      <c r="CI31" s="4">
        <f>+CG31+CD31+CA31+BZ31+BT31+BQ31+BW31+CH31</f>
        <v>0</v>
      </c>
      <c r="CJ31" s="30" t="s">
        <v>97</v>
      </c>
      <c r="CK31" s="31"/>
      <c r="CL31" s="4">
        <f>+CH31+CG31+CD31+CA31+BZ31+BW31+BT31+CK31</f>
        <v>0</v>
      </c>
      <c r="CM31" s="30" t="s">
        <v>97</v>
      </c>
      <c r="CN31" s="31"/>
      <c r="CO31" s="31"/>
      <c r="CP31" s="4">
        <f>+CO31+CN31+CK31+CH31+CG31+CD31+CA31+BZ31+BW31</f>
        <v>0</v>
      </c>
      <c r="CQ31" s="30" t="s">
        <v>97</v>
      </c>
      <c r="CR31" s="31"/>
      <c r="CS31" s="4">
        <f>+CR31+CO31+CN31+CK31+CH31+CG31+CD31+CA31+BZ31</f>
        <v>0</v>
      </c>
      <c r="CT31" s="30" t="s">
        <v>97</v>
      </c>
      <c r="CU31" s="31"/>
      <c r="CV31" s="4">
        <f>+CU31+CR31+CO31+CN31+CK31+CH31+CG31+CD31</f>
        <v>0</v>
      </c>
      <c r="CW31" s="30" t="s">
        <v>97</v>
      </c>
      <c r="CX31" s="31"/>
      <c r="CY31" s="4">
        <f>+CX31+CU31+CR31+CO31+CN31+CK31+CH31+CG31</f>
        <v>0</v>
      </c>
      <c r="CZ31" s="30" t="s">
        <v>97</v>
      </c>
      <c r="DA31" s="31"/>
      <c r="DB31" s="31"/>
      <c r="DC31" s="4">
        <f>+DB31+DA31+CX31+CU31+CR31+CO31+CN31+CK31</f>
        <v>0</v>
      </c>
      <c r="DD31" s="30" t="s">
        <v>97</v>
      </c>
      <c r="DE31" s="31"/>
      <c r="DF31" s="4">
        <f>+DE31+DB31+DA31+CX31+CU31+CR31+CO31+CN31</f>
        <v>0</v>
      </c>
      <c r="DG31" s="30" t="s">
        <v>97</v>
      </c>
      <c r="DH31" s="31"/>
      <c r="DI31" s="31"/>
      <c r="DJ31" s="4">
        <f>+DI31+DH31+DE31+DB31+DA31+CX31+CU31+CR31</f>
        <v>0</v>
      </c>
      <c r="DK31" s="30" t="s">
        <v>97</v>
      </c>
      <c r="DL31" s="31"/>
      <c r="DM31" s="31"/>
      <c r="DN31" s="4">
        <f>+DM31+DL31+DI31+DH31+DE31+DB31+DA31+CX31+CU31</f>
        <v>0</v>
      </c>
      <c r="DO31" s="30" t="s">
        <v>97</v>
      </c>
      <c r="DP31" s="31"/>
      <c r="DQ31" s="4">
        <f>+DP31+DM31+DL31+DI31+DH31+DE31+DB31+DA31+CX31</f>
        <v>0</v>
      </c>
      <c r="DR31" s="30" t="s">
        <v>97</v>
      </c>
      <c r="DS31" s="31"/>
      <c r="DT31" s="4">
        <f>+DS31+DP31+DM31+DL31+DI31+DH31+DE31+DB31+DA31</f>
        <v>0</v>
      </c>
      <c r="DU31" s="30" t="s">
        <v>97</v>
      </c>
      <c r="DV31" s="31"/>
      <c r="DW31" s="4">
        <f>+DV31+DS31+DP31+DM31+DL31+DI31+DH31+DE31</f>
        <v>0</v>
      </c>
      <c r="DX31" s="30" t="s">
        <v>97</v>
      </c>
      <c r="DY31" s="31"/>
      <c r="DZ31" s="4">
        <f>+DY31+DV31+DS31+DP31+DM31+DL31+DI31+DH31</f>
        <v>0</v>
      </c>
      <c r="EA31" s="30" t="s">
        <v>97</v>
      </c>
      <c r="EB31" s="31"/>
      <c r="EC31" s="31"/>
      <c r="ED31" s="4">
        <f>+EC31+EB31+DY31+DV31+DS31+DP31+DM31+DL31</f>
        <v>0</v>
      </c>
      <c r="EE31" s="30" t="s">
        <v>97</v>
      </c>
      <c r="EF31" s="31"/>
      <c r="EG31" s="4">
        <f>+EF31+EC31+EB31+DY31+DV31+DS31+DP31</f>
        <v>0</v>
      </c>
      <c r="EH31" s="30" t="s">
        <v>97</v>
      </c>
      <c r="EI31" s="31"/>
      <c r="EJ31" s="31"/>
      <c r="EK31" s="4">
        <f>+EJ31+EI31+EF31+EC31+EB31+DY31+DV31+DS31</f>
        <v>0</v>
      </c>
      <c r="EL31" s="30" t="s">
        <v>97</v>
      </c>
      <c r="EM31" s="31"/>
      <c r="EN31" s="4">
        <f>+EM31+EJ31+EI31+EF31+EC31+EB31+DY31+DV31</f>
        <v>0</v>
      </c>
      <c r="EO31" s="30" t="s">
        <v>97</v>
      </c>
      <c r="EP31" s="31">
        <v>300</v>
      </c>
      <c r="EQ31" s="4">
        <f>EP31+EM31+EJ31+EI31+EF31+EC31+EB31+DY31</f>
        <v>300</v>
      </c>
      <c r="ER31" s="30">
        <v>37</v>
      </c>
      <c r="ES31" s="72"/>
      <c r="ET31" s="4">
        <f>EP31+EM31+EJ31+EI31+EF31+EC31+EB31+ES31</f>
        <v>300</v>
      </c>
      <c r="EU31" s="30">
        <v>38</v>
      </c>
      <c r="EV31" s="72"/>
      <c r="EW31" s="4">
        <f>EV31+ES31+EP31+EM31+EJ31+EI31+EF31</f>
        <v>300</v>
      </c>
      <c r="EX31" s="26">
        <v>27</v>
      </c>
      <c r="EY31" s="72"/>
      <c r="EZ31" s="72"/>
      <c r="FA31" s="4">
        <f>EZ31+EY31+EV31+ES31+EP31+EM31+EJ31+EI31</f>
        <v>300</v>
      </c>
      <c r="FB31" s="30">
        <v>28</v>
      </c>
    </row>
    <row r="32" spans="1:158" ht="15">
      <c r="A32" s="25">
        <v>6</v>
      </c>
      <c r="B32" s="1">
        <v>34</v>
      </c>
      <c r="C32" s="17" t="s">
        <v>211</v>
      </c>
      <c r="D32" s="11" t="s">
        <v>63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90</v>
      </c>
      <c r="O32" s="6">
        <v>38</v>
      </c>
      <c r="P32" s="11"/>
      <c r="Q32" s="12"/>
      <c r="R32" s="14">
        <f>SUM(Q32,M32,K32,I32,G32,E32)</f>
        <v>90</v>
      </c>
      <c r="S32" s="24">
        <v>44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2"/>
      <c r="AD32" s="4">
        <f>MAX(AC32,Y32,U32,Q32,M32,K32)</f>
        <v>0</v>
      </c>
      <c r="AE32" s="6" t="s">
        <v>97</v>
      </c>
      <c r="AF32" s="11"/>
      <c r="AG32" s="12"/>
      <c r="AH32" s="12"/>
      <c r="AI32" s="4">
        <f>+AH32+AG32+AC32+Y32+U32+Q32+M32</f>
        <v>0</v>
      </c>
      <c r="AJ32" s="6" t="s">
        <v>97</v>
      </c>
      <c r="AK32" s="12"/>
      <c r="AL32" s="4">
        <f>+Q32+U32+Y32+AC32+AG32+AH32+AK32</f>
        <v>0</v>
      </c>
      <c r="AM32" s="30" t="s">
        <v>97</v>
      </c>
      <c r="AN32" s="31"/>
      <c r="AO32" s="31"/>
      <c r="AP32" s="4">
        <f>+U32+Y32+AC32+AG32+AH32+AK32+AN32+AO32</f>
        <v>0</v>
      </c>
      <c r="AQ32" s="6" t="s">
        <v>97</v>
      </c>
      <c r="AR32" s="31"/>
      <c r="AS32" s="31"/>
      <c r="AT32" s="4">
        <f>+Y32+AC32+AG32+AH32+AK32+AN32+AO32+AR32+AS32</f>
        <v>0</v>
      </c>
      <c r="AU32" s="6" t="s">
        <v>97</v>
      </c>
      <c r="AV32" s="31"/>
      <c r="AW32" s="31"/>
      <c r="AX32" s="4">
        <f>+AC32+AG32+AH32+AK32+AN32+AO32+AR32+AS32+AV32+AW32</f>
        <v>0</v>
      </c>
      <c r="AY32" s="6" t="s">
        <v>97</v>
      </c>
      <c r="AZ32" s="31"/>
      <c r="BA32" s="31"/>
      <c r="BB32" s="4">
        <f>+AG32+AH32+AK32+AN32+AO32+AR32+AS32+AV32+AW32+AZ32+BA32</f>
        <v>0</v>
      </c>
      <c r="BC32" s="6" t="s">
        <v>97</v>
      </c>
      <c r="BD32" s="31"/>
      <c r="BE32" s="4">
        <f>+AK32+AN32+AO32+AR32+AS32+AV32+AW32+AZ32+BA32+BD32</f>
        <v>0</v>
      </c>
      <c r="BF32" s="30" t="s">
        <v>97</v>
      </c>
      <c r="BG32" s="31"/>
      <c r="BH32" s="4">
        <f>+AN32+AO32+AR32+AS32+AV32+AW32+AZ32+BA32+BD32+BG32</f>
        <v>0</v>
      </c>
      <c r="BI32" s="30" t="s">
        <v>97</v>
      </c>
      <c r="BJ32" s="31"/>
      <c r="BK32" s="4">
        <f>+AR32+AS32+AV32+AW32+AZ32+BA32+BD32+BG32+BJ32</f>
        <v>0</v>
      </c>
      <c r="BL32" s="30" t="s">
        <v>97</v>
      </c>
      <c r="BM32" s="31"/>
      <c r="BN32" s="31"/>
      <c r="BO32" s="4">
        <f>+AV32+AW32+AZ32+BA32+BD32+BG32+BJ32+BM32+BN32</f>
        <v>0</v>
      </c>
      <c r="BP32" s="30" t="s">
        <v>97</v>
      </c>
      <c r="BQ32" s="31"/>
      <c r="BR32" s="4">
        <f>+AZ32+BA32+BD32+BG32+BJ32+BM32+BN32+BQ32</f>
        <v>0</v>
      </c>
      <c r="BS32" s="30" t="s">
        <v>97</v>
      </c>
      <c r="BT32" s="31"/>
      <c r="BU32" s="4">
        <f>+BT32+BQ32+BN32+BM32+BJ32+BG32+BD32</f>
        <v>0</v>
      </c>
      <c r="BV32" s="30" t="s">
        <v>97</v>
      </c>
      <c r="BW32" s="31"/>
      <c r="BX32" s="4">
        <f>+BT32+BQ32+BN32+BM32+BJ32+BG32+BW32</f>
        <v>0</v>
      </c>
      <c r="BY32" s="30" t="s">
        <v>97</v>
      </c>
      <c r="BZ32" s="31"/>
      <c r="CA32" s="31"/>
      <c r="CB32" s="4">
        <f>+BJ32+BM32+BN32+BQ32+BT32+BW32+BZ32+CA32</f>
        <v>0</v>
      </c>
      <c r="CC32" s="30" t="s">
        <v>97</v>
      </c>
      <c r="CD32" s="31"/>
      <c r="CE32" s="4">
        <f>+CA32+BX32+BU32+BT32+BQ32+BN32+CD32</f>
        <v>0</v>
      </c>
      <c r="CF32" s="30" t="s">
        <v>97</v>
      </c>
      <c r="CG32" s="31"/>
      <c r="CH32" s="31"/>
      <c r="CI32" s="4">
        <f>+CG32+CD32+CA32+BZ32+BT32+BQ32+BW32+CH32</f>
        <v>0</v>
      </c>
      <c r="CJ32" s="30" t="s">
        <v>97</v>
      </c>
      <c r="CK32" s="31"/>
      <c r="CL32" s="4">
        <f>+CH32+CG32+CD32+CA32+BZ32+BW32+BT32+CK32</f>
        <v>0</v>
      </c>
      <c r="CM32" s="30" t="s">
        <v>97</v>
      </c>
      <c r="CN32" s="31"/>
      <c r="CO32" s="31"/>
      <c r="CP32" s="4">
        <f>+CO32+CN32+CK32+CH32+CG32+CD32+CA32+BZ32+BW32</f>
        <v>0</v>
      </c>
      <c r="CQ32" s="30" t="s">
        <v>97</v>
      </c>
      <c r="CR32" s="31"/>
      <c r="CS32" s="4">
        <f>+CR32+CO32+CN32+CK32+CH32+CG32+CD32+CA32+BZ32</f>
        <v>0</v>
      </c>
      <c r="CT32" s="30" t="s">
        <v>97</v>
      </c>
      <c r="CU32" s="31"/>
      <c r="CV32" s="4">
        <f>+CU32+CR32+CO32+CN32+CK32+CH32+CG32+CD32</f>
        <v>0</v>
      </c>
      <c r="CW32" s="30" t="s">
        <v>97</v>
      </c>
      <c r="CX32" s="31"/>
      <c r="CY32" s="4">
        <f>+CX32+CU32+CR32+CO32+CN32+CK32+CH32+CG32</f>
        <v>0</v>
      </c>
      <c r="CZ32" s="30" t="s">
        <v>97</v>
      </c>
      <c r="DA32" s="31"/>
      <c r="DB32" s="31"/>
      <c r="DC32" s="4">
        <f>+DB32+DA32+CX32+CU32+CR32+CO32+CN32+CK32</f>
        <v>0</v>
      </c>
      <c r="DD32" s="30" t="s">
        <v>97</v>
      </c>
      <c r="DE32" s="32">
        <v>120</v>
      </c>
      <c r="DF32" s="4">
        <f>+DE32+DB32+DA32+CX32+CU32+CR32+CO32+CN32</f>
        <v>120</v>
      </c>
      <c r="DG32" s="30">
        <v>33</v>
      </c>
      <c r="DH32" s="35">
        <v>200</v>
      </c>
      <c r="DI32" s="31"/>
      <c r="DJ32" s="4">
        <f>+DI32+DH32+DE32+DB32+DA32+CX32+CU32+CR32</f>
        <v>320</v>
      </c>
      <c r="DK32" s="30">
        <v>28</v>
      </c>
      <c r="DL32" s="31"/>
      <c r="DM32" s="31"/>
      <c r="DN32" s="4">
        <f>+DM32+DL32+DI32+DH32+DE32+DB32+DA32+CX32+CU32</f>
        <v>320</v>
      </c>
      <c r="DO32" s="30">
        <v>29</v>
      </c>
      <c r="DP32" s="31"/>
      <c r="DQ32" s="4">
        <f>+DP32+DM32+DL32+DI32+DH32+DE32+DB32+DA32+CX32</f>
        <v>320</v>
      </c>
      <c r="DR32" s="30">
        <v>29</v>
      </c>
      <c r="DS32" s="31"/>
      <c r="DT32" s="4"/>
      <c r="DU32" s="30"/>
      <c r="DV32" s="31"/>
      <c r="DW32" s="4"/>
      <c r="DX32" s="30"/>
      <c r="DY32" s="31"/>
      <c r="DZ32" s="4"/>
      <c r="EA32" s="30"/>
      <c r="EB32" s="31"/>
      <c r="EC32" s="31"/>
      <c r="ED32" s="4"/>
      <c r="EE32" s="30"/>
      <c r="EF32" s="31"/>
      <c r="EG32" s="4"/>
      <c r="EH32" s="30"/>
      <c r="EI32" s="31"/>
      <c r="EJ32" s="31"/>
      <c r="EK32" s="4"/>
      <c r="EL32" s="30"/>
      <c r="EM32" s="31"/>
      <c r="EN32" s="4"/>
      <c r="EO32" s="30"/>
      <c r="EP32" s="31"/>
      <c r="EQ32" s="4"/>
      <c r="ER32" s="30"/>
      <c r="ES32" s="72"/>
      <c r="ET32" s="4"/>
      <c r="EU32" s="30"/>
      <c r="EV32" s="72"/>
      <c r="EW32" s="4"/>
      <c r="EX32" s="30"/>
      <c r="EY32" s="72"/>
      <c r="EZ32" s="71">
        <v>0</v>
      </c>
      <c r="FA32" s="4">
        <f>EZ32+EY32+EV32+ES32+EP32+EM32+EJ32+EI32</f>
        <v>0</v>
      </c>
      <c r="FB32" s="30"/>
    </row>
    <row r="33" spans="1:158" ht="15">
      <c r="A33" s="25">
        <v>49</v>
      </c>
      <c r="B33" s="1">
        <v>4</v>
      </c>
      <c r="C33" s="17" t="s">
        <v>44</v>
      </c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6">
        <f aca="true" t="shared" si="0" ref="N33:N40">SUM(M33,K33,I33,G33,E33)</f>
        <v>0</v>
      </c>
      <c r="O33" s="6" t="s">
        <v>97</v>
      </c>
      <c r="P33" s="11" t="s">
        <v>59</v>
      </c>
      <c r="Q33" s="13">
        <v>270</v>
      </c>
      <c r="R33" s="14">
        <f aca="true" t="shared" si="1" ref="R33:R40">SUM(Q33,M33,K33,I33,G33,E33)</f>
        <v>270</v>
      </c>
      <c r="S33" s="24">
        <v>35</v>
      </c>
      <c r="T33" s="11" t="s">
        <v>87</v>
      </c>
      <c r="U33" s="13">
        <v>600</v>
      </c>
      <c r="V33" s="15">
        <f aca="true" t="shared" si="2" ref="V33:V47">SUM(U33,Q33,M33,K33,I33,G33)</f>
        <v>870</v>
      </c>
      <c r="W33" s="20">
        <v>23</v>
      </c>
      <c r="X33" s="11" t="s">
        <v>73</v>
      </c>
      <c r="Y33" s="13">
        <v>500</v>
      </c>
      <c r="Z33" s="16">
        <f aca="true" t="shared" si="3" ref="Z33:Z47">SUM(Y33,U33,Q33,M33,K33,I33)</f>
        <v>1370</v>
      </c>
      <c r="AA33" s="22">
        <v>17</v>
      </c>
      <c r="AB33" s="11"/>
      <c r="AC33" s="13">
        <v>450</v>
      </c>
      <c r="AD33" s="4">
        <f>SUM(AC33,Y33,U33,Q33,M33,K33)</f>
        <v>1820</v>
      </c>
      <c r="AE33" s="26">
        <v>12</v>
      </c>
      <c r="AF33" s="11"/>
      <c r="AG33" s="28">
        <v>400</v>
      </c>
      <c r="AH33" s="13">
        <v>400</v>
      </c>
      <c r="AI33" s="4">
        <f aca="true" t="shared" si="4" ref="AI33:AI47">+AH33+AG33+AC33+Y33+U33+Q33+M33</f>
        <v>2620</v>
      </c>
      <c r="AJ33" s="26">
        <v>13</v>
      </c>
      <c r="AK33" s="13">
        <v>200</v>
      </c>
      <c r="AL33" s="4">
        <f aca="true" t="shared" si="5" ref="AL33:AL47">+Q33+U33+Y33+AC33+AG33+AH33+AK33</f>
        <v>2820</v>
      </c>
      <c r="AM33" s="26">
        <v>14</v>
      </c>
      <c r="AN33" s="31"/>
      <c r="AO33" s="32">
        <v>270</v>
      </c>
      <c r="AP33" s="4">
        <f aca="true" t="shared" si="6" ref="AP33:AP47">+U33+Y33+AC33+AG33+AH33+AK33+AN33+AO33</f>
        <v>2820</v>
      </c>
      <c r="AQ33" s="26">
        <v>15</v>
      </c>
      <c r="AR33" s="28">
        <v>200</v>
      </c>
      <c r="AS33" s="32">
        <v>120</v>
      </c>
      <c r="AT33" s="4">
        <f aca="true" t="shared" si="7" ref="AT33:AT47">+Y33+AC33+AG33+AH33+AK33+AN33+AO33+AR33+AS33</f>
        <v>2540</v>
      </c>
      <c r="AU33" s="30">
        <v>17</v>
      </c>
      <c r="AV33" s="31"/>
      <c r="AW33" s="31"/>
      <c r="AX33" s="4">
        <f aca="true" t="shared" si="8" ref="AX33:AX47">+AC33+AG33+AH33+AK33+AN33+AO33+AR33+AS33+AV33+AW33</f>
        <v>2040</v>
      </c>
      <c r="AY33" s="30">
        <v>21</v>
      </c>
      <c r="AZ33" s="31"/>
      <c r="BA33" s="31"/>
      <c r="BB33" s="4">
        <f aca="true" t="shared" si="9" ref="BB33:BB47">+AG33+AH33+AK33+AN33+AO33+AR33+AS33+AV33+AW33+AZ33+BA33</f>
        <v>1590</v>
      </c>
      <c r="BC33" s="30">
        <v>24</v>
      </c>
      <c r="BD33" s="31"/>
      <c r="BE33" s="4">
        <f aca="true" t="shared" si="10" ref="BE33:BE47">+AK33+AN33+AO33+AR33+AS33+AV33+AW33+AZ33+BA33+BD33</f>
        <v>790</v>
      </c>
      <c r="BF33" s="30">
        <v>35</v>
      </c>
      <c r="BG33" s="31"/>
      <c r="BH33" s="4">
        <f>+AN33+AO33+AR33+AS33+AV33+AW33+AZ33+BA33+BD33+BG33</f>
        <v>590</v>
      </c>
      <c r="BI33" s="30">
        <v>38</v>
      </c>
      <c r="BJ33" s="31"/>
      <c r="BK33" s="4">
        <f aca="true" t="shared" si="11" ref="BK33:BK50">+AR33+AS33+AV33+AW33+AZ33+BA33+BD33+BG33+BJ33</f>
        <v>320</v>
      </c>
      <c r="BL33" s="30">
        <v>42</v>
      </c>
      <c r="BM33" s="31"/>
      <c r="BN33" s="31"/>
      <c r="BO33" s="4">
        <f aca="true" t="shared" si="12" ref="BO33:BO50">+AV33+AW33+AZ33+BA33+BD33+BG33+BJ33+BM33+BN33</f>
        <v>0</v>
      </c>
      <c r="BP33" s="30" t="s">
        <v>97</v>
      </c>
      <c r="BQ33" s="31"/>
      <c r="BR33" s="4">
        <f aca="true" t="shared" si="13" ref="BR33:BR47">+AZ33+BA33+BD33+BG33+BJ33+BM33+BN33+BQ33</f>
        <v>0</v>
      </c>
      <c r="BS33" s="30" t="s">
        <v>97</v>
      </c>
      <c r="BT33" s="31"/>
      <c r="BU33" s="4">
        <f aca="true" t="shared" si="14" ref="BU33:BU47">+BT33+BQ33+BN33+BM33+BJ33+BG33+BD33</f>
        <v>0</v>
      </c>
      <c r="BV33" s="30" t="s">
        <v>97</v>
      </c>
      <c r="BW33" s="31"/>
      <c r="BX33" s="4">
        <f aca="true" t="shared" si="15" ref="BX33:BX47">+BT33+BQ33+BN33+BM33+BJ33+BG33+BW33</f>
        <v>0</v>
      </c>
      <c r="BY33" s="30" t="s">
        <v>97</v>
      </c>
      <c r="BZ33" s="31"/>
      <c r="CA33" s="31"/>
      <c r="CB33" s="4">
        <f aca="true" t="shared" si="16" ref="CB33:CB47">+BJ33+BM33+BN33+BQ33+BT33+BW33+BZ33+CA33</f>
        <v>0</v>
      </c>
      <c r="CC33" s="30" t="s">
        <v>97</v>
      </c>
      <c r="CD33" s="50">
        <v>120</v>
      </c>
      <c r="CE33" s="4">
        <f>+CD33+CA33+BZ33+BW33+BT33+BQ33+BN33+BM33</f>
        <v>120</v>
      </c>
      <c r="CF33" s="30">
        <v>44</v>
      </c>
      <c r="CG33" s="31"/>
      <c r="CH33" s="31"/>
      <c r="CI33" s="4">
        <f aca="true" t="shared" si="17" ref="CI33:CI47">+CG33+CD33+CA33+BZ33+BT33+BQ33+BW33+CH33</f>
        <v>120</v>
      </c>
      <c r="CJ33" s="30">
        <v>44</v>
      </c>
      <c r="CK33" s="31"/>
      <c r="CL33" s="4">
        <f aca="true" t="shared" si="18" ref="CL33:CL47">+CH33+CG33+CD33+CA33+BZ33+BW33+BT33+CK33</f>
        <v>120</v>
      </c>
      <c r="CM33" s="30">
        <v>43</v>
      </c>
      <c r="CN33" s="31"/>
      <c r="CO33" s="28">
        <v>350</v>
      </c>
      <c r="CP33" s="4">
        <f aca="true" t="shared" si="19" ref="CP33:CP47">+CO33+CN33+CK33+CH33+CG33+CD33+CA33+BZ33+BW33</f>
        <v>470</v>
      </c>
      <c r="CQ33" s="30">
        <v>38</v>
      </c>
      <c r="CR33" s="32">
        <v>400</v>
      </c>
      <c r="CS33" s="4">
        <f aca="true" t="shared" si="20" ref="CS33:CS47">+CR33+CO33+CN33+CK33+CH33+CG33+CD33+CA33+BZ33</f>
        <v>870</v>
      </c>
      <c r="CT33" s="30">
        <v>34</v>
      </c>
      <c r="CU33" s="31">
        <v>500</v>
      </c>
      <c r="CV33" s="4">
        <f aca="true" t="shared" si="21" ref="CV33:CV47">+CU33+CR33+CO33+CN33+CK33+CH33+CG33+CD33</f>
        <v>1370</v>
      </c>
      <c r="CW33" s="30">
        <v>21</v>
      </c>
      <c r="CX33" s="13">
        <v>400</v>
      </c>
      <c r="CY33" s="4">
        <f aca="true" t="shared" si="22" ref="CY33:CY47">+CX33+CU33+CR33+CO33+CN33+CK33+CH33+CG33</f>
        <v>1650</v>
      </c>
      <c r="CZ33" s="30">
        <v>21</v>
      </c>
      <c r="DA33" s="31"/>
      <c r="DB33" s="13">
        <v>350</v>
      </c>
      <c r="DC33" s="4">
        <f aca="true" t="shared" si="23" ref="DC33:DC47">+DB33+DA33+CX33+CU33+CR33+CO33+CN33+CK33</f>
        <v>2000</v>
      </c>
      <c r="DD33" s="30">
        <v>20</v>
      </c>
      <c r="DE33" s="32">
        <v>400</v>
      </c>
      <c r="DF33" s="4">
        <f aca="true" t="shared" si="24" ref="DF33:DF47">+DE33+DB33+DA33+CX33+CU33+CR33+CO33+CN33</f>
        <v>2400</v>
      </c>
      <c r="DG33" s="26">
        <v>14</v>
      </c>
      <c r="DH33" s="35">
        <v>200</v>
      </c>
      <c r="DI33" s="32">
        <v>500</v>
      </c>
      <c r="DJ33" s="4">
        <f aca="true" t="shared" si="25" ref="DJ33:DJ47">+DI33+DH33+DE33+DB33+DA33+CX33+CU33+CR33</f>
        <v>2750</v>
      </c>
      <c r="DK33" s="26">
        <v>13</v>
      </c>
      <c r="DL33" s="31"/>
      <c r="DM33" s="32">
        <v>570</v>
      </c>
      <c r="DN33" s="4">
        <f aca="true" t="shared" si="26" ref="DN33:DN47">+DM33+DL33+DI33+DH33+DE33+DB33+DA33+CX33+CU33</f>
        <v>2920</v>
      </c>
      <c r="DO33" s="26">
        <v>13</v>
      </c>
      <c r="DP33" s="13">
        <v>350</v>
      </c>
      <c r="DQ33" s="4">
        <f aca="true" t="shared" si="27" ref="DQ33:DQ47">+DP33+DM33+DL33+DI33+DH33+DE33+DB33+DA33+CX33</f>
        <v>2770</v>
      </c>
      <c r="DR33" s="26">
        <v>13</v>
      </c>
      <c r="DS33" s="32">
        <v>150</v>
      </c>
      <c r="DT33" s="4">
        <f aca="true" t="shared" si="28" ref="DT33:DT47">+DS33+DP33+DM33+DL33+DI33+DH33+DE33+DB33+DA33</f>
        <v>2520</v>
      </c>
      <c r="DU33" s="26">
        <v>16</v>
      </c>
      <c r="DV33" s="32">
        <v>120</v>
      </c>
      <c r="DW33" s="4">
        <f>+DV33+DS33+DP33+DM33+DL33+DI33+DH33+DE33</f>
        <v>2290</v>
      </c>
      <c r="DX33" s="30">
        <v>17</v>
      </c>
      <c r="DY33" s="32">
        <v>150</v>
      </c>
      <c r="DZ33" s="4">
        <f>+DY33+DV33+DS33+DP33+DM33+DL33+DI33+DH33</f>
        <v>2040</v>
      </c>
      <c r="EA33" s="30">
        <v>18</v>
      </c>
      <c r="EB33" s="33">
        <v>700</v>
      </c>
      <c r="EC33" s="32">
        <v>300</v>
      </c>
      <c r="ED33" s="4">
        <f>+EC33+EB33+DY33+DV33+DS33+DP33+DM33+DL33</f>
        <v>2340</v>
      </c>
      <c r="EE33" s="26">
        <v>15</v>
      </c>
      <c r="EF33" s="31"/>
      <c r="EG33" s="4">
        <f>+EF33+EC33+EB33+DY33+DV33+DS33+DP33</f>
        <v>1770</v>
      </c>
      <c r="EH33" s="30">
        <v>19</v>
      </c>
      <c r="EI33" s="31"/>
      <c r="EJ33" s="31"/>
      <c r="EK33" s="4">
        <f>+EJ33+EI33+EF33+EC33+EB33+DY33+DV33+DS33</f>
        <v>1420</v>
      </c>
      <c r="EL33" s="30">
        <v>22</v>
      </c>
      <c r="EM33" s="31"/>
      <c r="EN33" s="4">
        <f aca="true" t="shared" si="29" ref="EN33:EN64">+EM33+EJ33+EI33+EF33+EC33+EB33+DY33+DV33</f>
        <v>1270</v>
      </c>
      <c r="EO33" s="30">
        <v>22</v>
      </c>
      <c r="EP33" s="31"/>
      <c r="EQ33" s="4">
        <f aca="true" t="shared" si="30" ref="EQ33:EQ47">EP33+EM33+EJ33+EI33+EF33+EC33+EB33+DY33</f>
        <v>1150</v>
      </c>
      <c r="ER33" s="30">
        <v>21</v>
      </c>
      <c r="ES33" s="72"/>
      <c r="ET33" s="4">
        <f aca="true" t="shared" si="31" ref="ET33:ET47">EP33+EM33+EJ33+EI33+EF33+EC33+EB33+ES33</f>
        <v>1000</v>
      </c>
      <c r="EU33" s="30">
        <v>22</v>
      </c>
      <c r="EV33" s="72"/>
      <c r="EW33" s="4">
        <f>EV33+ES33+EP33+EM33+EJ33+EI33+EF33</f>
        <v>0</v>
      </c>
      <c r="EX33" s="26"/>
      <c r="EY33" s="72"/>
      <c r="EZ33" s="72"/>
      <c r="FA33" s="4"/>
      <c r="FB33" s="26"/>
    </row>
    <row r="34" spans="1:158" ht="15">
      <c r="A34" s="25">
        <v>54</v>
      </c>
      <c r="B34" s="1">
        <v>35</v>
      </c>
      <c r="C34" s="17" t="s">
        <v>194</v>
      </c>
      <c r="D34" s="11" t="s">
        <v>63</v>
      </c>
      <c r="E34" s="13">
        <v>90</v>
      </c>
      <c r="F34" s="11"/>
      <c r="G34" s="12"/>
      <c r="H34" s="11"/>
      <c r="I34" s="12"/>
      <c r="J34" s="11"/>
      <c r="K34" s="12"/>
      <c r="L34" s="11"/>
      <c r="M34" s="12"/>
      <c r="N34" s="6">
        <f t="shared" si="0"/>
        <v>90</v>
      </c>
      <c r="O34" s="6">
        <v>38</v>
      </c>
      <c r="P34" s="11"/>
      <c r="Q34" s="12"/>
      <c r="R34" s="14">
        <f t="shared" si="1"/>
        <v>90</v>
      </c>
      <c r="S34" s="24">
        <v>44</v>
      </c>
      <c r="T34" s="11"/>
      <c r="U34" s="12"/>
      <c r="V34" s="15">
        <f t="shared" si="2"/>
        <v>0</v>
      </c>
      <c r="W34" s="20" t="s">
        <v>97</v>
      </c>
      <c r="X34" s="11"/>
      <c r="Y34" s="12"/>
      <c r="Z34" s="16">
        <f t="shared" si="3"/>
        <v>0</v>
      </c>
      <c r="AA34" s="22" t="s">
        <v>97</v>
      </c>
      <c r="AB34" s="11"/>
      <c r="AC34" s="12"/>
      <c r="AD34" s="4">
        <f>MAX(AC34,Y34,U34,Q34,M34,K34)</f>
        <v>0</v>
      </c>
      <c r="AE34" s="6" t="s">
        <v>97</v>
      </c>
      <c r="AF34" s="11"/>
      <c r="AG34" s="12"/>
      <c r="AH34" s="12"/>
      <c r="AI34" s="4">
        <f t="shared" si="4"/>
        <v>0</v>
      </c>
      <c r="AJ34" s="6" t="s">
        <v>97</v>
      </c>
      <c r="AK34" s="12"/>
      <c r="AL34" s="4">
        <f t="shared" si="5"/>
        <v>0</v>
      </c>
      <c r="AM34" s="30" t="s">
        <v>97</v>
      </c>
      <c r="AN34" s="31"/>
      <c r="AO34" s="31"/>
      <c r="AP34" s="4">
        <f t="shared" si="6"/>
        <v>0</v>
      </c>
      <c r="AQ34" s="6" t="s">
        <v>97</v>
      </c>
      <c r="AR34" s="31"/>
      <c r="AS34" s="31"/>
      <c r="AT34" s="4">
        <f t="shared" si="7"/>
        <v>0</v>
      </c>
      <c r="AU34" s="6" t="s">
        <v>97</v>
      </c>
      <c r="AV34" s="31"/>
      <c r="AW34" s="31"/>
      <c r="AX34" s="4">
        <f t="shared" si="8"/>
        <v>0</v>
      </c>
      <c r="AY34" s="6" t="s">
        <v>97</v>
      </c>
      <c r="AZ34" s="31"/>
      <c r="BA34" s="31"/>
      <c r="BB34" s="4">
        <f t="shared" si="9"/>
        <v>0</v>
      </c>
      <c r="BC34" s="6" t="s">
        <v>97</v>
      </c>
      <c r="BD34" s="31"/>
      <c r="BE34" s="4">
        <f t="shared" si="10"/>
        <v>0</v>
      </c>
      <c r="BF34" s="30" t="s">
        <v>97</v>
      </c>
      <c r="BG34" s="31"/>
      <c r="BH34" s="4">
        <f>+AN34+AO34+AR34+AS34+AV34+AW34+AZ34+BA34+BD34+BG34</f>
        <v>0</v>
      </c>
      <c r="BI34" s="30" t="s">
        <v>97</v>
      </c>
      <c r="BJ34" s="31"/>
      <c r="BK34" s="4">
        <f t="shared" si="11"/>
        <v>0</v>
      </c>
      <c r="BL34" s="30" t="s">
        <v>97</v>
      </c>
      <c r="BM34" s="31"/>
      <c r="BN34" s="31"/>
      <c r="BO34" s="4">
        <f t="shared" si="12"/>
        <v>0</v>
      </c>
      <c r="BP34" s="30" t="s">
        <v>97</v>
      </c>
      <c r="BQ34" s="31"/>
      <c r="BR34" s="4">
        <f t="shared" si="13"/>
        <v>0</v>
      </c>
      <c r="BS34" s="30" t="s">
        <v>97</v>
      </c>
      <c r="BT34" s="31"/>
      <c r="BU34" s="4">
        <f t="shared" si="14"/>
        <v>0</v>
      </c>
      <c r="BV34" s="30" t="s">
        <v>97</v>
      </c>
      <c r="BW34" s="31"/>
      <c r="BX34" s="4">
        <f t="shared" si="15"/>
        <v>0</v>
      </c>
      <c r="BY34" s="30" t="s">
        <v>97</v>
      </c>
      <c r="BZ34" s="31"/>
      <c r="CA34" s="31"/>
      <c r="CB34" s="4">
        <f t="shared" si="16"/>
        <v>0</v>
      </c>
      <c r="CC34" s="30" t="s">
        <v>97</v>
      </c>
      <c r="CD34" s="31"/>
      <c r="CE34" s="4">
        <f>+CA34+BX34+BU34+BT34+BQ34+BN34+CD34</f>
        <v>0</v>
      </c>
      <c r="CF34" s="30" t="s">
        <v>97</v>
      </c>
      <c r="CG34" s="31"/>
      <c r="CH34" s="31"/>
      <c r="CI34" s="4">
        <f t="shared" si="17"/>
        <v>0</v>
      </c>
      <c r="CJ34" s="30" t="s">
        <v>97</v>
      </c>
      <c r="CK34" s="31"/>
      <c r="CL34" s="4">
        <f t="shared" si="18"/>
        <v>0</v>
      </c>
      <c r="CM34" s="30" t="s">
        <v>97</v>
      </c>
      <c r="CN34" s="31"/>
      <c r="CO34" s="31"/>
      <c r="CP34" s="4">
        <f t="shared" si="19"/>
        <v>0</v>
      </c>
      <c r="CQ34" s="30" t="s">
        <v>97</v>
      </c>
      <c r="CR34" s="31"/>
      <c r="CS34" s="4">
        <f t="shared" si="20"/>
        <v>0</v>
      </c>
      <c r="CT34" s="30" t="s">
        <v>97</v>
      </c>
      <c r="CU34" s="31"/>
      <c r="CV34" s="4">
        <f t="shared" si="21"/>
        <v>0</v>
      </c>
      <c r="CW34" s="30" t="s">
        <v>97</v>
      </c>
      <c r="CX34" s="31"/>
      <c r="CY34" s="4">
        <f t="shared" si="22"/>
        <v>0</v>
      </c>
      <c r="CZ34" s="30" t="s">
        <v>97</v>
      </c>
      <c r="DA34" s="31"/>
      <c r="DB34" s="31"/>
      <c r="DC34" s="4">
        <f t="shared" si="23"/>
        <v>0</v>
      </c>
      <c r="DD34" s="30" t="s">
        <v>97</v>
      </c>
      <c r="DE34" s="31"/>
      <c r="DF34" s="4">
        <f t="shared" si="24"/>
        <v>0</v>
      </c>
      <c r="DG34" s="30" t="s">
        <v>97</v>
      </c>
      <c r="DH34" s="31"/>
      <c r="DI34" s="31"/>
      <c r="DJ34" s="4">
        <f t="shared" si="25"/>
        <v>0</v>
      </c>
      <c r="DK34" s="30" t="s">
        <v>97</v>
      </c>
      <c r="DL34" s="31"/>
      <c r="DM34" s="31"/>
      <c r="DN34" s="4">
        <f t="shared" si="26"/>
        <v>0</v>
      </c>
      <c r="DO34" s="30" t="s">
        <v>97</v>
      </c>
      <c r="DP34" s="31"/>
      <c r="DQ34" s="4">
        <f t="shared" si="27"/>
        <v>0</v>
      </c>
      <c r="DR34" s="30" t="s">
        <v>97</v>
      </c>
      <c r="DS34" s="31"/>
      <c r="DT34" s="4">
        <f t="shared" si="28"/>
        <v>0</v>
      </c>
      <c r="DU34" s="30" t="s">
        <v>97</v>
      </c>
      <c r="DV34" s="31"/>
      <c r="DW34" s="4">
        <f>+DV34+DS34+DP34+DM34+DL34+DI34+DH34+DE34</f>
        <v>0</v>
      </c>
      <c r="DX34" s="30" t="s">
        <v>97</v>
      </c>
      <c r="DY34" s="32">
        <v>700</v>
      </c>
      <c r="DZ34" s="4">
        <f>+DY34+DV34+DS34+DP34+DM34+DL34+DI34+DH34</f>
        <v>700</v>
      </c>
      <c r="EA34" s="30">
        <v>29</v>
      </c>
      <c r="EB34" s="33">
        <v>400</v>
      </c>
      <c r="EC34" s="13">
        <v>400</v>
      </c>
      <c r="ED34" s="4">
        <f>+EC34+EB34+DY34+DV34+DS34+DP34+DM34+DL34</f>
        <v>1500</v>
      </c>
      <c r="EE34" s="30">
        <v>22</v>
      </c>
      <c r="EF34" s="31"/>
      <c r="EG34" s="4">
        <f>+EF34+EC34+EB34+DY34+DV34+DS34+DP34</f>
        <v>1500</v>
      </c>
      <c r="EH34" s="30">
        <v>21</v>
      </c>
      <c r="EI34" s="31"/>
      <c r="EJ34" s="31"/>
      <c r="EK34" s="4">
        <f>+EJ34+EI34+EF34+EC34+EB34+DY34+DV34+DS34</f>
        <v>1500</v>
      </c>
      <c r="EL34" s="30">
        <v>20</v>
      </c>
      <c r="EM34" s="31"/>
      <c r="EN34" s="4">
        <f t="shared" si="29"/>
        <v>1500</v>
      </c>
      <c r="EO34" s="30">
        <v>19</v>
      </c>
      <c r="EP34" s="31"/>
      <c r="EQ34" s="4">
        <f t="shared" si="30"/>
        <v>1500</v>
      </c>
      <c r="ER34" s="30">
        <v>18</v>
      </c>
      <c r="ES34" s="72"/>
      <c r="ET34" s="4">
        <f t="shared" si="31"/>
        <v>800</v>
      </c>
      <c r="EU34" s="30">
        <v>24</v>
      </c>
      <c r="EV34" s="72"/>
      <c r="EW34" s="4">
        <f>EV34+ES34+EP34+EM34+EJ34+EI34+EF34</f>
        <v>0</v>
      </c>
      <c r="EX34" s="26"/>
      <c r="EY34" s="72"/>
      <c r="EZ34" s="72"/>
      <c r="FA34" s="4"/>
      <c r="FB34" s="26"/>
    </row>
    <row r="35" spans="1:158" ht="15">
      <c r="A35" s="25">
        <v>56</v>
      </c>
      <c r="B35" s="1">
        <v>36</v>
      </c>
      <c r="C35" s="17" t="s">
        <v>129</v>
      </c>
      <c r="D35" s="11" t="s">
        <v>54</v>
      </c>
      <c r="E35" s="13">
        <v>500</v>
      </c>
      <c r="F35" s="11"/>
      <c r="G35" s="12"/>
      <c r="H35" s="11"/>
      <c r="I35" s="12"/>
      <c r="J35" s="11"/>
      <c r="K35" s="12"/>
      <c r="L35" s="11"/>
      <c r="M35" s="12"/>
      <c r="N35" s="6">
        <f t="shared" si="0"/>
        <v>500</v>
      </c>
      <c r="O35" s="6">
        <v>25</v>
      </c>
      <c r="P35" s="11"/>
      <c r="Q35" s="12"/>
      <c r="R35" s="14">
        <f t="shared" si="1"/>
        <v>500</v>
      </c>
      <c r="S35" s="24">
        <v>26</v>
      </c>
      <c r="T35" s="11"/>
      <c r="U35" s="12"/>
      <c r="V35" s="15">
        <f t="shared" si="2"/>
        <v>0</v>
      </c>
      <c r="W35" s="20" t="s">
        <v>97</v>
      </c>
      <c r="X35" s="11"/>
      <c r="Y35" s="12"/>
      <c r="Z35" s="16">
        <f t="shared" si="3"/>
        <v>0</v>
      </c>
      <c r="AA35" s="22" t="s">
        <v>97</v>
      </c>
      <c r="AB35" s="11"/>
      <c r="AC35" s="12"/>
      <c r="AD35" s="4">
        <f>SUM(AC35,Y35,U35,Q35,M35,K35)</f>
        <v>0</v>
      </c>
      <c r="AE35" s="6" t="s">
        <v>97</v>
      </c>
      <c r="AF35" s="11"/>
      <c r="AG35" s="12"/>
      <c r="AH35" s="12"/>
      <c r="AI35" s="4">
        <f t="shared" si="4"/>
        <v>0</v>
      </c>
      <c r="AJ35" s="6" t="s">
        <v>97</v>
      </c>
      <c r="AK35" s="12"/>
      <c r="AL35" s="4">
        <f t="shared" si="5"/>
        <v>0</v>
      </c>
      <c r="AM35" s="30" t="s">
        <v>97</v>
      </c>
      <c r="AN35" s="31"/>
      <c r="AO35" s="31"/>
      <c r="AP35" s="4">
        <f t="shared" si="6"/>
        <v>0</v>
      </c>
      <c r="AQ35" s="6" t="s">
        <v>97</v>
      </c>
      <c r="AR35" s="31"/>
      <c r="AS35" s="31"/>
      <c r="AT35" s="4">
        <f t="shared" si="7"/>
        <v>0</v>
      </c>
      <c r="AU35" s="6" t="s">
        <v>97</v>
      </c>
      <c r="AV35" s="31"/>
      <c r="AW35" s="32">
        <v>650</v>
      </c>
      <c r="AX35" s="4">
        <f t="shared" si="8"/>
        <v>650</v>
      </c>
      <c r="AY35" s="30">
        <v>33</v>
      </c>
      <c r="AZ35" s="35">
        <v>200</v>
      </c>
      <c r="BA35" s="33">
        <v>800</v>
      </c>
      <c r="BB35" s="4">
        <f t="shared" si="9"/>
        <v>1650</v>
      </c>
      <c r="BC35" s="30">
        <v>23</v>
      </c>
      <c r="BD35" s="13">
        <v>450</v>
      </c>
      <c r="BE35" s="4">
        <f t="shared" si="10"/>
        <v>2100</v>
      </c>
      <c r="BF35" s="30">
        <v>19</v>
      </c>
      <c r="BG35" s="32">
        <v>250</v>
      </c>
      <c r="BH35" s="4">
        <f aca="true" t="shared" si="32" ref="BH35:BH50">+AN35+AO35+AR35+AS35+AV35+AW35+AZ35+BA35+BD35+BG35</f>
        <v>2350</v>
      </c>
      <c r="BI35" s="26">
        <v>16</v>
      </c>
      <c r="BJ35" s="32">
        <v>400</v>
      </c>
      <c r="BK35" s="4">
        <f t="shared" si="11"/>
        <v>2750</v>
      </c>
      <c r="BL35" s="26">
        <v>13</v>
      </c>
      <c r="BM35" s="35">
        <v>625</v>
      </c>
      <c r="BN35" s="13">
        <v>740</v>
      </c>
      <c r="BO35" s="4">
        <f t="shared" si="12"/>
        <v>4115</v>
      </c>
      <c r="BP35" s="26">
        <v>8</v>
      </c>
      <c r="BQ35" s="28">
        <v>500</v>
      </c>
      <c r="BR35" s="4">
        <f t="shared" si="13"/>
        <v>3965</v>
      </c>
      <c r="BS35" s="26">
        <v>10</v>
      </c>
      <c r="BT35" s="28">
        <v>600</v>
      </c>
      <c r="BU35" s="4">
        <f t="shared" si="14"/>
        <v>3565</v>
      </c>
      <c r="BV35" s="26">
        <v>7</v>
      </c>
      <c r="BW35" s="28">
        <v>600</v>
      </c>
      <c r="BX35" s="4">
        <f t="shared" si="15"/>
        <v>3715</v>
      </c>
      <c r="BY35" s="26">
        <v>7</v>
      </c>
      <c r="BZ35" s="35">
        <v>400</v>
      </c>
      <c r="CA35" s="28">
        <v>400</v>
      </c>
      <c r="CB35" s="4">
        <f t="shared" si="16"/>
        <v>4265</v>
      </c>
      <c r="CC35" s="26">
        <v>11</v>
      </c>
      <c r="CD35" s="50">
        <v>650</v>
      </c>
      <c r="CE35" s="4">
        <f>+CD35+CA35+BZ35+BW35+BT35+BQ35+BN35+BM35</f>
        <v>4515</v>
      </c>
      <c r="CF35" s="26">
        <v>10</v>
      </c>
      <c r="CG35" s="13">
        <v>450</v>
      </c>
      <c r="CH35" s="31"/>
      <c r="CI35" s="4">
        <f t="shared" si="17"/>
        <v>3600</v>
      </c>
      <c r="CJ35" s="26">
        <v>13</v>
      </c>
      <c r="CK35" s="28">
        <v>500</v>
      </c>
      <c r="CL35" s="4">
        <f t="shared" si="18"/>
        <v>3600</v>
      </c>
      <c r="CM35" s="26">
        <v>13</v>
      </c>
      <c r="CN35" s="35">
        <v>200</v>
      </c>
      <c r="CO35" s="32">
        <v>620</v>
      </c>
      <c r="CP35" s="4">
        <f t="shared" si="19"/>
        <v>3820</v>
      </c>
      <c r="CQ35" s="26">
        <v>13</v>
      </c>
      <c r="CR35" s="50">
        <v>700</v>
      </c>
      <c r="CS35" s="4">
        <f t="shared" si="20"/>
        <v>3920</v>
      </c>
      <c r="CT35" s="26">
        <v>14</v>
      </c>
      <c r="CU35" s="31">
        <v>710</v>
      </c>
      <c r="CV35" s="4">
        <f t="shared" si="21"/>
        <v>3830</v>
      </c>
      <c r="CW35" s="26">
        <v>11</v>
      </c>
      <c r="CX35" s="31"/>
      <c r="CY35" s="4">
        <f t="shared" si="22"/>
        <v>3180</v>
      </c>
      <c r="CZ35" s="26">
        <v>11</v>
      </c>
      <c r="DA35" s="35">
        <v>625</v>
      </c>
      <c r="DB35" s="13">
        <v>500</v>
      </c>
      <c r="DC35" s="4">
        <f t="shared" si="23"/>
        <v>3855</v>
      </c>
      <c r="DD35" s="26">
        <v>10</v>
      </c>
      <c r="DE35" s="13">
        <v>650</v>
      </c>
      <c r="DF35" s="4">
        <f t="shared" si="24"/>
        <v>4005</v>
      </c>
      <c r="DG35" s="26">
        <v>9</v>
      </c>
      <c r="DH35" s="35">
        <v>625</v>
      </c>
      <c r="DI35" s="32">
        <v>450</v>
      </c>
      <c r="DJ35" s="4">
        <f t="shared" si="25"/>
        <v>4260</v>
      </c>
      <c r="DK35" s="26">
        <v>8</v>
      </c>
      <c r="DL35" s="35">
        <v>500</v>
      </c>
      <c r="DM35" s="31"/>
      <c r="DN35" s="4">
        <f t="shared" si="26"/>
        <v>4060</v>
      </c>
      <c r="DO35" s="26">
        <v>9</v>
      </c>
      <c r="DP35" s="13">
        <v>450</v>
      </c>
      <c r="DQ35" s="4">
        <f t="shared" si="27"/>
        <v>3800</v>
      </c>
      <c r="DR35" s="26">
        <v>9</v>
      </c>
      <c r="DS35" s="13">
        <v>570</v>
      </c>
      <c r="DT35" s="4">
        <f t="shared" si="28"/>
        <v>4370</v>
      </c>
      <c r="DU35" s="26">
        <v>8</v>
      </c>
      <c r="DV35" s="13">
        <v>570</v>
      </c>
      <c r="DW35" s="4">
        <f>+DV35+DS35+DP35+DM35+DL35+DI35+DH35+DE35</f>
        <v>3815</v>
      </c>
      <c r="DX35" s="26">
        <v>9</v>
      </c>
      <c r="DY35" s="13">
        <v>570</v>
      </c>
      <c r="DZ35" s="4">
        <f>+DY35+DV35+DS35+DP35+DM35+DL35+DI35+DH35</f>
        <v>3735</v>
      </c>
      <c r="EA35" s="26">
        <v>8</v>
      </c>
      <c r="EB35" s="33">
        <v>700</v>
      </c>
      <c r="EC35" s="31"/>
      <c r="ED35" s="4">
        <f>+EC35+EB35+DY35+DV35+DS35+DP35+DM35+DL35</f>
        <v>3360</v>
      </c>
      <c r="EE35" s="26">
        <v>11</v>
      </c>
      <c r="EF35" s="31"/>
      <c r="EG35" s="4">
        <f>+EF35+EC35+EB35+DY35+DV35+DS35+DP35</f>
        <v>2860</v>
      </c>
      <c r="EH35" s="26">
        <v>10</v>
      </c>
      <c r="EI35" s="31"/>
      <c r="EJ35" s="31"/>
      <c r="EK35" s="4">
        <f>+EJ35+EI35+EF35+EC35+EB35+DY35+DV35+DS35</f>
        <v>2410</v>
      </c>
      <c r="EL35" s="26">
        <v>14</v>
      </c>
      <c r="EM35" s="31"/>
      <c r="EN35" s="4">
        <f t="shared" si="29"/>
        <v>1840</v>
      </c>
      <c r="EO35" s="30">
        <v>17</v>
      </c>
      <c r="EP35" s="31"/>
      <c r="EQ35" s="4">
        <f t="shared" si="30"/>
        <v>1270</v>
      </c>
      <c r="ER35" s="30">
        <v>20</v>
      </c>
      <c r="ES35" s="72"/>
      <c r="ET35" s="4">
        <f t="shared" si="31"/>
        <v>700</v>
      </c>
      <c r="EU35" s="30">
        <v>25</v>
      </c>
      <c r="EV35" s="72"/>
      <c r="EW35" s="4"/>
      <c r="EX35" s="69"/>
      <c r="EY35" s="72"/>
      <c r="EZ35" s="72"/>
      <c r="FA35" s="4"/>
      <c r="FB35" s="69"/>
    </row>
    <row r="36" spans="1:158" ht="15">
      <c r="A36" s="25">
        <v>13</v>
      </c>
      <c r="B36" s="1">
        <v>21</v>
      </c>
      <c r="C36" s="17" t="s">
        <v>28</v>
      </c>
      <c r="D36" s="11" t="s">
        <v>62</v>
      </c>
      <c r="E36" s="13">
        <v>120</v>
      </c>
      <c r="F36" s="13" t="s">
        <v>59</v>
      </c>
      <c r="G36" s="13">
        <v>250</v>
      </c>
      <c r="H36" s="11"/>
      <c r="I36" s="12"/>
      <c r="J36" s="11" t="s">
        <v>60</v>
      </c>
      <c r="K36" s="13">
        <v>240</v>
      </c>
      <c r="L36" s="11" t="s">
        <v>85</v>
      </c>
      <c r="M36" s="13">
        <v>650</v>
      </c>
      <c r="N36" s="6">
        <f t="shared" si="0"/>
        <v>1260</v>
      </c>
      <c r="O36" s="6">
        <v>17</v>
      </c>
      <c r="P36" s="11" t="s">
        <v>70</v>
      </c>
      <c r="Q36" s="13">
        <v>730</v>
      </c>
      <c r="R36" s="14">
        <f t="shared" si="1"/>
        <v>1990</v>
      </c>
      <c r="S36" s="23">
        <v>11</v>
      </c>
      <c r="T36" s="11" t="s">
        <v>73</v>
      </c>
      <c r="U36" s="13">
        <v>500</v>
      </c>
      <c r="V36" s="15">
        <f t="shared" si="2"/>
        <v>2370</v>
      </c>
      <c r="W36" s="19">
        <v>9</v>
      </c>
      <c r="X36" s="11"/>
      <c r="Y36" s="12"/>
      <c r="Z36" s="16">
        <f t="shared" si="3"/>
        <v>2120</v>
      </c>
      <c r="AA36" s="21">
        <v>11</v>
      </c>
      <c r="AB36" s="11"/>
      <c r="AC36" s="13">
        <v>400</v>
      </c>
      <c r="AD36" s="4">
        <f>SUM(AC36,Y36,U36,Q36,M36,K36)</f>
        <v>2520</v>
      </c>
      <c r="AE36" s="26">
        <v>9</v>
      </c>
      <c r="AF36" s="11"/>
      <c r="AG36" s="28">
        <v>400</v>
      </c>
      <c r="AH36" s="12"/>
      <c r="AI36" s="4">
        <f t="shared" si="4"/>
        <v>2680</v>
      </c>
      <c r="AJ36" s="26">
        <v>12</v>
      </c>
      <c r="AK36" s="13">
        <v>300</v>
      </c>
      <c r="AL36" s="4">
        <f t="shared" si="5"/>
        <v>2330</v>
      </c>
      <c r="AM36" s="30">
        <v>17</v>
      </c>
      <c r="AN36" s="31"/>
      <c r="AO36" s="31"/>
      <c r="AP36" s="4">
        <f t="shared" si="6"/>
        <v>1600</v>
      </c>
      <c r="AQ36" s="30">
        <v>23</v>
      </c>
      <c r="AR36" s="28">
        <v>200</v>
      </c>
      <c r="AS36" s="31"/>
      <c r="AT36" s="4">
        <f t="shared" si="7"/>
        <v>1300</v>
      </c>
      <c r="AU36" s="30">
        <v>28</v>
      </c>
      <c r="AV36" s="31"/>
      <c r="AW36" s="31"/>
      <c r="AX36" s="4">
        <f t="shared" si="8"/>
        <v>1300</v>
      </c>
      <c r="AY36" s="30">
        <v>27</v>
      </c>
      <c r="AZ36" s="35">
        <v>200</v>
      </c>
      <c r="BA36" s="31"/>
      <c r="BB36" s="4">
        <f t="shared" si="9"/>
        <v>1100</v>
      </c>
      <c r="BC36" s="30">
        <v>31</v>
      </c>
      <c r="BD36" s="31"/>
      <c r="BE36" s="4">
        <f t="shared" si="10"/>
        <v>700</v>
      </c>
      <c r="BF36" s="30">
        <v>37</v>
      </c>
      <c r="BG36" s="31"/>
      <c r="BH36" s="4">
        <f t="shared" si="32"/>
        <v>400</v>
      </c>
      <c r="BI36" s="30">
        <v>43</v>
      </c>
      <c r="BJ36" s="31"/>
      <c r="BK36" s="4">
        <f t="shared" si="11"/>
        <v>400</v>
      </c>
      <c r="BL36" s="30">
        <v>38</v>
      </c>
      <c r="BM36" s="35">
        <v>100</v>
      </c>
      <c r="BN36" s="31"/>
      <c r="BO36" s="4">
        <f t="shared" si="12"/>
        <v>300</v>
      </c>
      <c r="BP36" s="30">
        <v>41</v>
      </c>
      <c r="BQ36" s="31"/>
      <c r="BR36" s="4">
        <f t="shared" si="13"/>
        <v>300</v>
      </c>
      <c r="BS36" s="30">
        <v>43</v>
      </c>
      <c r="BT36" s="31"/>
      <c r="BU36" s="4">
        <f t="shared" si="14"/>
        <v>100</v>
      </c>
      <c r="BV36" s="30">
        <v>42</v>
      </c>
      <c r="BW36" s="31"/>
      <c r="BX36" s="4">
        <f t="shared" si="15"/>
        <v>100</v>
      </c>
      <c r="BY36" s="30">
        <v>40</v>
      </c>
      <c r="BZ36" s="35">
        <v>200</v>
      </c>
      <c r="CA36" s="13">
        <v>300</v>
      </c>
      <c r="CB36" s="4">
        <f t="shared" si="16"/>
        <v>600</v>
      </c>
      <c r="CC36" s="30">
        <v>36</v>
      </c>
      <c r="CD36" s="50">
        <v>70</v>
      </c>
      <c r="CE36" s="4">
        <f>+CD36+CA36+BZ36+BW36+BT36+BQ36+BN36+BM36</f>
        <v>670</v>
      </c>
      <c r="CF36" s="30">
        <v>34</v>
      </c>
      <c r="CG36" s="31"/>
      <c r="CH36" s="31"/>
      <c r="CI36" s="4">
        <f t="shared" si="17"/>
        <v>570</v>
      </c>
      <c r="CJ36" s="30">
        <v>35</v>
      </c>
      <c r="CK36" s="31"/>
      <c r="CL36" s="4">
        <f t="shared" si="18"/>
        <v>570</v>
      </c>
      <c r="CM36" s="30">
        <v>35</v>
      </c>
      <c r="CN36" s="35">
        <v>200</v>
      </c>
      <c r="CO36" s="31"/>
      <c r="CP36" s="4">
        <f t="shared" si="19"/>
        <v>770</v>
      </c>
      <c r="CQ36" s="30">
        <v>35</v>
      </c>
      <c r="CR36" s="32">
        <v>500</v>
      </c>
      <c r="CS36" s="4">
        <f t="shared" si="20"/>
        <v>1270</v>
      </c>
      <c r="CT36" s="30">
        <v>27</v>
      </c>
      <c r="CU36" s="31">
        <v>450</v>
      </c>
      <c r="CV36" s="4">
        <f t="shared" si="21"/>
        <v>1220</v>
      </c>
      <c r="CW36" s="30">
        <v>24</v>
      </c>
      <c r="CX36" s="13">
        <v>650</v>
      </c>
      <c r="CY36" s="4">
        <f t="shared" si="22"/>
        <v>1800</v>
      </c>
      <c r="CZ36" s="30">
        <v>19</v>
      </c>
      <c r="DA36" s="35">
        <v>350</v>
      </c>
      <c r="DB36" s="32">
        <v>500</v>
      </c>
      <c r="DC36" s="4">
        <f t="shared" si="23"/>
        <v>2650</v>
      </c>
      <c r="DD36" s="26">
        <v>14</v>
      </c>
      <c r="DE36" s="32">
        <v>350</v>
      </c>
      <c r="DF36" s="4">
        <f t="shared" si="24"/>
        <v>3000</v>
      </c>
      <c r="DG36" s="26">
        <v>11</v>
      </c>
      <c r="DH36" s="35">
        <v>350</v>
      </c>
      <c r="DI36" s="13">
        <v>700</v>
      </c>
      <c r="DJ36" s="4">
        <f t="shared" si="25"/>
        <v>3850</v>
      </c>
      <c r="DK36" s="26">
        <v>11</v>
      </c>
      <c r="DL36" s="31"/>
      <c r="DM36" s="32">
        <v>500</v>
      </c>
      <c r="DN36" s="4">
        <f t="shared" si="26"/>
        <v>3850</v>
      </c>
      <c r="DO36" s="26">
        <v>10</v>
      </c>
      <c r="DP36" s="31"/>
      <c r="DQ36" s="4">
        <f t="shared" si="27"/>
        <v>3400</v>
      </c>
      <c r="DR36" s="26">
        <v>11</v>
      </c>
      <c r="DS36" s="32">
        <v>500</v>
      </c>
      <c r="DT36" s="4">
        <f t="shared" si="28"/>
        <v>3250</v>
      </c>
      <c r="DU36" s="26">
        <v>13</v>
      </c>
      <c r="DV36" s="13">
        <v>500</v>
      </c>
      <c r="DW36" s="4">
        <f>+DV36+DS36+DP36+DM36+DL36+DI36+DH36+DE36</f>
        <v>2900</v>
      </c>
      <c r="DX36" s="26">
        <v>12</v>
      </c>
      <c r="DY36" s="32">
        <v>210</v>
      </c>
      <c r="DZ36" s="4">
        <f>+DY36+DV36+DS36+DP36+DM36+DL36+DI36+DH36</f>
        <v>2760</v>
      </c>
      <c r="EA36" s="26">
        <v>13</v>
      </c>
      <c r="EB36" s="33">
        <v>700</v>
      </c>
      <c r="EC36" s="31"/>
      <c r="ED36" s="4">
        <f>+EC36+EB36+DY36+DV36+DS36+DP36+DM36+DL36</f>
        <v>2410</v>
      </c>
      <c r="EE36" s="26">
        <v>14</v>
      </c>
      <c r="EF36" s="31"/>
      <c r="EG36" s="4">
        <f>+EF36+EC36+EB36+DY36+DV36+DS36+DP36</f>
        <v>1910</v>
      </c>
      <c r="EH36" s="26">
        <v>16</v>
      </c>
      <c r="EI36" s="31"/>
      <c r="EJ36" s="31"/>
      <c r="EK36" s="4">
        <f>+EJ36+EI36+EF36+EC36+EB36+DY36+DV36+DS36</f>
        <v>1910</v>
      </c>
      <c r="EL36" s="30">
        <v>19</v>
      </c>
      <c r="EM36" s="31"/>
      <c r="EN36" s="4">
        <f t="shared" si="29"/>
        <v>1410</v>
      </c>
      <c r="EO36" s="30">
        <v>21</v>
      </c>
      <c r="EP36" s="31"/>
      <c r="EQ36" s="4">
        <f t="shared" si="30"/>
        <v>910</v>
      </c>
      <c r="ER36" s="30">
        <v>25</v>
      </c>
      <c r="ES36" s="72"/>
      <c r="ET36" s="4">
        <f t="shared" si="31"/>
        <v>700</v>
      </c>
      <c r="EU36" s="30">
        <v>26</v>
      </c>
      <c r="EV36" s="72"/>
      <c r="EW36" s="4"/>
      <c r="EX36" s="30"/>
      <c r="EY36" s="72"/>
      <c r="EZ36" s="72"/>
      <c r="FA36" s="4"/>
      <c r="FB36" s="30"/>
    </row>
    <row r="37" spans="1:158" ht="15">
      <c r="A37" s="25">
        <v>53</v>
      </c>
      <c r="B37" s="1">
        <v>9</v>
      </c>
      <c r="C37" s="17" t="s">
        <v>90</v>
      </c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6">
        <f t="shared" si="0"/>
        <v>0</v>
      </c>
      <c r="O37" s="6" t="s">
        <v>97</v>
      </c>
      <c r="P37" s="11"/>
      <c r="Q37" s="12"/>
      <c r="R37" s="14">
        <f t="shared" si="1"/>
        <v>0</v>
      </c>
      <c r="S37" s="24" t="s">
        <v>97</v>
      </c>
      <c r="T37" s="11"/>
      <c r="U37" s="12"/>
      <c r="V37" s="15">
        <f t="shared" si="2"/>
        <v>0</v>
      </c>
      <c r="W37" s="20" t="s">
        <v>97</v>
      </c>
      <c r="X37" s="11" t="s">
        <v>60</v>
      </c>
      <c r="Y37" s="13">
        <v>240</v>
      </c>
      <c r="Z37" s="16">
        <f t="shared" si="3"/>
        <v>240</v>
      </c>
      <c r="AA37" s="22">
        <v>37</v>
      </c>
      <c r="AB37" s="11"/>
      <c r="AC37" s="13">
        <v>500</v>
      </c>
      <c r="AD37" s="4">
        <f>SUM(AC37,Y37,U37,Q37,M37,K37)</f>
        <v>740</v>
      </c>
      <c r="AE37" s="6">
        <v>24</v>
      </c>
      <c r="AF37" s="11"/>
      <c r="AG37" s="28">
        <v>400</v>
      </c>
      <c r="AH37" s="13">
        <v>670</v>
      </c>
      <c r="AI37" s="4">
        <f t="shared" si="4"/>
        <v>1810</v>
      </c>
      <c r="AJ37" s="6">
        <v>19</v>
      </c>
      <c r="AK37" s="13">
        <v>600</v>
      </c>
      <c r="AL37" s="4">
        <f t="shared" si="5"/>
        <v>2410</v>
      </c>
      <c r="AM37" s="26">
        <v>16</v>
      </c>
      <c r="AN37" s="32">
        <v>200</v>
      </c>
      <c r="AO37" s="32">
        <v>530</v>
      </c>
      <c r="AP37" s="4">
        <f t="shared" si="6"/>
        <v>3140</v>
      </c>
      <c r="AQ37" s="26">
        <v>14</v>
      </c>
      <c r="AR37" s="28">
        <v>350</v>
      </c>
      <c r="AS37" s="32">
        <v>660</v>
      </c>
      <c r="AT37" s="4">
        <f t="shared" si="7"/>
        <v>4150</v>
      </c>
      <c r="AU37" s="26">
        <v>12</v>
      </c>
      <c r="AV37" s="31"/>
      <c r="AW37" s="32">
        <v>560</v>
      </c>
      <c r="AX37" s="4">
        <f t="shared" si="8"/>
        <v>4470</v>
      </c>
      <c r="AY37" s="26">
        <v>11</v>
      </c>
      <c r="AZ37" s="35">
        <v>200</v>
      </c>
      <c r="BA37" s="33">
        <v>450</v>
      </c>
      <c r="BB37" s="4">
        <f t="shared" si="9"/>
        <v>4620</v>
      </c>
      <c r="BC37" s="26">
        <v>11</v>
      </c>
      <c r="BD37" s="32">
        <v>400</v>
      </c>
      <c r="BE37" s="4">
        <f t="shared" si="10"/>
        <v>3950</v>
      </c>
      <c r="BF37" s="26">
        <v>11</v>
      </c>
      <c r="BG37" s="32">
        <v>350</v>
      </c>
      <c r="BH37" s="4">
        <f t="shared" si="32"/>
        <v>3700</v>
      </c>
      <c r="BI37" s="26">
        <v>10</v>
      </c>
      <c r="BJ37" s="13">
        <v>450</v>
      </c>
      <c r="BK37" s="4">
        <f t="shared" si="11"/>
        <v>3420</v>
      </c>
      <c r="BL37" s="26">
        <v>10</v>
      </c>
      <c r="BM37" s="35">
        <v>350</v>
      </c>
      <c r="BN37" s="31">
        <v>300</v>
      </c>
      <c r="BO37" s="4">
        <f t="shared" si="12"/>
        <v>3060</v>
      </c>
      <c r="BP37" s="26">
        <v>12</v>
      </c>
      <c r="BQ37" s="32">
        <v>210</v>
      </c>
      <c r="BR37" s="4">
        <f t="shared" si="13"/>
        <v>2710</v>
      </c>
      <c r="BS37" s="26">
        <v>14</v>
      </c>
      <c r="BT37" s="32">
        <v>250</v>
      </c>
      <c r="BU37" s="4">
        <f t="shared" si="14"/>
        <v>2310</v>
      </c>
      <c r="BV37" s="26">
        <v>15</v>
      </c>
      <c r="BW37" s="32">
        <v>400</v>
      </c>
      <c r="BX37" s="4">
        <f t="shared" si="15"/>
        <v>2310</v>
      </c>
      <c r="BY37" s="30">
        <v>18</v>
      </c>
      <c r="BZ37" s="35">
        <v>700</v>
      </c>
      <c r="CA37" s="13">
        <v>350</v>
      </c>
      <c r="CB37" s="4">
        <f t="shared" si="16"/>
        <v>3010</v>
      </c>
      <c r="CC37" s="30">
        <v>18</v>
      </c>
      <c r="CD37" s="50">
        <v>400</v>
      </c>
      <c r="CE37" s="4">
        <f>+CD37+CA37+BZ37+BW37+BT37+BQ37+BN37+BM37</f>
        <v>2960</v>
      </c>
      <c r="CF37" s="30">
        <v>17</v>
      </c>
      <c r="CG37" s="32">
        <v>400</v>
      </c>
      <c r="CH37" s="31"/>
      <c r="CI37" s="4">
        <f t="shared" si="17"/>
        <v>2710</v>
      </c>
      <c r="CJ37" s="30">
        <v>17</v>
      </c>
      <c r="CK37" s="28">
        <v>400</v>
      </c>
      <c r="CL37" s="4">
        <f t="shared" si="18"/>
        <v>2900</v>
      </c>
      <c r="CM37" s="26">
        <v>16</v>
      </c>
      <c r="CN37" s="35">
        <v>200</v>
      </c>
      <c r="CO37" s="28">
        <v>450</v>
      </c>
      <c r="CP37" s="4">
        <f t="shared" si="19"/>
        <v>3300</v>
      </c>
      <c r="CQ37" s="26">
        <v>15</v>
      </c>
      <c r="CR37" s="50">
        <v>400</v>
      </c>
      <c r="CS37" s="4">
        <f t="shared" si="20"/>
        <v>3300</v>
      </c>
      <c r="CT37" s="26">
        <v>16</v>
      </c>
      <c r="CU37" s="31">
        <v>580</v>
      </c>
      <c r="CV37" s="4">
        <f t="shared" si="21"/>
        <v>2830</v>
      </c>
      <c r="CW37" s="26">
        <v>15</v>
      </c>
      <c r="CX37" s="55"/>
      <c r="CY37" s="4">
        <f t="shared" si="22"/>
        <v>2430</v>
      </c>
      <c r="CZ37" s="26">
        <v>16</v>
      </c>
      <c r="DA37" s="31"/>
      <c r="DB37" s="31"/>
      <c r="DC37" s="4">
        <f t="shared" si="23"/>
        <v>2030</v>
      </c>
      <c r="DD37" s="30">
        <v>17</v>
      </c>
      <c r="DE37" s="13">
        <v>550</v>
      </c>
      <c r="DF37" s="4">
        <f t="shared" si="24"/>
        <v>2180</v>
      </c>
      <c r="DG37" s="26">
        <v>16</v>
      </c>
      <c r="DH37" s="35">
        <v>200</v>
      </c>
      <c r="DI37" s="13">
        <v>450</v>
      </c>
      <c r="DJ37" s="4">
        <f t="shared" si="25"/>
        <v>2180</v>
      </c>
      <c r="DK37" s="26">
        <v>14</v>
      </c>
      <c r="DL37" s="31"/>
      <c r="DM37" s="32">
        <v>400</v>
      </c>
      <c r="DN37" s="4">
        <f t="shared" si="26"/>
        <v>2180</v>
      </c>
      <c r="DO37" s="30">
        <v>17</v>
      </c>
      <c r="DP37" s="13">
        <v>400</v>
      </c>
      <c r="DQ37" s="4">
        <f t="shared" si="27"/>
        <v>2000</v>
      </c>
      <c r="DR37" s="30">
        <v>19</v>
      </c>
      <c r="DS37" s="13">
        <v>450</v>
      </c>
      <c r="DT37" s="4">
        <f t="shared" si="28"/>
        <v>2450</v>
      </c>
      <c r="DU37" s="30">
        <v>18</v>
      </c>
      <c r="DV37" s="32">
        <v>90</v>
      </c>
      <c r="DW37" s="4">
        <f>+DV37+DS37+DP37+DM37+DL37+DI37+DH37+DE37</f>
        <v>2540</v>
      </c>
      <c r="DX37" s="26">
        <v>14</v>
      </c>
      <c r="DY37" s="31"/>
      <c r="DZ37" s="4">
        <f>+DY37+DV37+DS37+DP37+DM37+DL37+DI37+DH37</f>
        <v>1990</v>
      </c>
      <c r="EA37" s="30">
        <v>19</v>
      </c>
      <c r="EB37" s="33">
        <v>700</v>
      </c>
      <c r="EC37" s="31"/>
      <c r="ED37" s="4">
        <f>+EC37+EB37+DY37+DV37+DS37+DP37+DM37+DL37</f>
        <v>2040</v>
      </c>
      <c r="EE37" s="30">
        <v>18</v>
      </c>
      <c r="EF37" s="31"/>
      <c r="EG37" s="4">
        <f>+EF37+EC37+EB37+DY37+DV37+DS37+DP37</f>
        <v>1640</v>
      </c>
      <c r="EH37" s="30">
        <v>20</v>
      </c>
      <c r="EI37" s="31"/>
      <c r="EJ37" s="31"/>
      <c r="EK37" s="4">
        <f>+EJ37+EI37+EF37+EC37+EB37+DY37+DV37+DS37</f>
        <v>1240</v>
      </c>
      <c r="EL37" s="30">
        <v>25</v>
      </c>
      <c r="EM37" s="31"/>
      <c r="EN37" s="4">
        <f t="shared" si="29"/>
        <v>790</v>
      </c>
      <c r="EO37" s="30">
        <v>27</v>
      </c>
      <c r="EP37" s="31"/>
      <c r="EQ37" s="4">
        <f t="shared" si="30"/>
        <v>700</v>
      </c>
      <c r="ER37" s="30">
        <v>29</v>
      </c>
      <c r="ES37" s="72"/>
      <c r="ET37" s="4">
        <f t="shared" si="31"/>
        <v>700</v>
      </c>
      <c r="EU37" s="30">
        <v>27</v>
      </c>
      <c r="EV37" s="72"/>
      <c r="EW37" s="4"/>
      <c r="EX37" s="30"/>
      <c r="EY37" s="72"/>
      <c r="EZ37" s="72"/>
      <c r="FA37" s="4"/>
      <c r="FB37" s="30"/>
    </row>
    <row r="38" spans="1:158" ht="15">
      <c r="A38" s="25">
        <v>61</v>
      </c>
      <c r="B38" s="1">
        <v>27</v>
      </c>
      <c r="C38" s="17" t="s">
        <v>9</v>
      </c>
      <c r="D38" s="11" t="s">
        <v>65</v>
      </c>
      <c r="E38" s="13">
        <v>1200</v>
      </c>
      <c r="F38" s="13" t="s">
        <v>70</v>
      </c>
      <c r="G38" s="13">
        <v>730</v>
      </c>
      <c r="H38" s="13" t="s">
        <v>70</v>
      </c>
      <c r="I38" s="13">
        <v>730</v>
      </c>
      <c r="J38" s="11"/>
      <c r="K38" s="12"/>
      <c r="L38" s="11"/>
      <c r="M38" s="12"/>
      <c r="N38" s="6">
        <f t="shared" si="0"/>
        <v>2660</v>
      </c>
      <c r="O38" s="26">
        <v>7</v>
      </c>
      <c r="P38" s="11"/>
      <c r="Q38" s="12"/>
      <c r="R38" s="14">
        <f t="shared" si="1"/>
        <v>2660</v>
      </c>
      <c r="S38" s="23">
        <v>8</v>
      </c>
      <c r="T38" s="11"/>
      <c r="U38" s="12"/>
      <c r="V38" s="15">
        <f t="shared" si="2"/>
        <v>1460</v>
      </c>
      <c r="W38" s="19">
        <v>16</v>
      </c>
      <c r="X38" s="11"/>
      <c r="Y38" s="12"/>
      <c r="Z38" s="16">
        <f t="shared" si="3"/>
        <v>730</v>
      </c>
      <c r="AA38" s="22">
        <v>26</v>
      </c>
      <c r="AB38" s="11"/>
      <c r="AC38" s="12"/>
      <c r="AD38" s="4">
        <f>SUM(AC38,Y38,U38,Q38,M38,K38)</f>
        <v>0</v>
      </c>
      <c r="AE38" s="6" t="s">
        <v>97</v>
      </c>
      <c r="AF38" s="11"/>
      <c r="AG38" s="28">
        <v>1250</v>
      </c>
      <c r="AH38" s="12"/>
      <c r="AI38" s="4">
        <f t="shared" si="4"/>
        <v>1250</v>
      </c>
      <c r="AJ38" s="6">
        <v>25</v>
      </c>
      <c r="AK38" s="12"/>
      <c r="AL38" s="4">
        <f t="shared" si="5"/>
        <v>1250</v>
      </c>
      <c r="AM38" s="30">
        <v>24</v>
      </c>
      <c r="AN38" s="32">
        <v>400</v>
      </c>
      <c r="AO38" s="31"/>
      <c r="AP38" s="4">
        <f t="shared" si="6"/>
        <v>1650</v>
      </c>
      <c r="AQ38" s="30">
        <v>22</v>
      </c>
      <c r="AR38" s="28">
        <v>1000</v>
      </c>
      <c r="AS38" s="31"/>
      <c r="AT38" s="4">
        <f t="shared" si="7"/>
        <v>2650</v>
      </c>
      <c r="AU38" s="26">
        <v>16</v>
      </c>
      <c r="AV38" s="31"/>
      <c r="AW38" s="31"/>
      <c r="AX38" s="4">
        <f t="shared" si="8"/>
        <v>2650</v>
      </c>
      <c r="AY38" s="26">
        <v>15</v>
      </c>
      <c r="AZ38" s="35">
        <v>350</v>
      </c>
      <c r="BA38" s="33">
        <v>1150</v>
      </c>
      <c r="BB38" s="4">
        <f t="shared" si="9"/>
        <v>4150</v>
      </c>
      <c r="BC38" s="26">
        <v>12</v>
      </c>
      <c r="BD38" s="31"/>
      <c r="BE38" s="4">
        <f t="shared" si="10"/>
        <v>2900</v>
      </c>
      <c r="BF38" s="26">
        <v>14</v>
      </c>
      <c r="BG38" s="31"/>
      <c r="BH38" s="4">
        <f t="shared" si="32"/>
        <v>2900</v>
      </c>
      <c r="BI38" s="26">
        <v>13</v>
      </c>
      <c r="BJ38" s="31"/>
      <c r="BK38" s="4">
        <f t="shared" si="11"/>
        <v>2500</v>
      </c>
      <c r="BL38" s="26">
        <v>16</v>
      </c>
      <c r="BM38" s="31"/>
      <c r="BN38" s="31"/>
      <c r="BO38" s="4">
        <f t="shared" si="12"/>
        <v>1500</v>
      </c>
      <c r="BP38" s="30">
        <v>27</v>
      </c>
      <c r="BQ38" s="31"/>
      <c r="BR38" s="4">
        <f t="shared" si="13"/>
        <v>1500</v>
      </c>
      <c r="BS38" s="30">
        <v>27</v>
      </c>
      <c r="BT38" s="31"/>
      <c r="BU38" s="4">
        <f t="shared" si="14"/>
        <v>0</v>
      </c>
      <c r="BV38" s="30" t="s">
        <v>97</v>
      </c>
      <c r="BW38" s="31"/>
      <c r="BX38" s="4">
        <f t="shared" si="15"/>
        <v>0</v>
      </c>
      <c r="BY38" s="30" t="s">
        <v>97</v>
      </c>
      <c r="BZ38" s="35">
        <v>1250</v>
      </c>
      <c r="CA38" s="31"/>
      <c r="CB38" s="4">
        <f t="shared" si="16"/>
        <v>1250</v>
      </c>
      <c r="CC38" s="30">
        <v>28</v>
      </c>
      <c r="CD38" s="31"/>
      <c r="CE38" s="4">
        <f>+CD38+CA38+BZ38+BW38+BT38+BQ38+BN38+BM38</f>
        <v>1250</v>
      </c>
      <c r="CF38" s="30">
        <v>27</v>
      </c>
      <c r="CG38" s="31"/>
      <c r="CH38" s="31"/>
      <c r="CI38" s="4">
        <f t="shared" si="17"/>
        <v>1250</v>
      </c>
      <c r="CJ38" s="30">
        <v>28</v>
      </c>
      <c r="CK38" s="31"/>
      <c r="CL38" s="4">
        <f t="shared" si="18"/>
        <v>1250</v>
      </c>
      <c r="CM38" s="30">
        <v>25</v>
      </c>
      <c r="CN38" s="35">
        <v>625</v>
      </c>
      <c r="CO38" s="31"/>
      <c r="CP38" s="4">
        <f t="shared" si="19"/>
        <v>1875</v>
      </c>
      <c r="CQ38" s="30">
        <v>23</v>
      </c>
      <c r="CR38" s="31"/>
      <c r="CS38" s="4">
        <f t="shared" si="20"/>
        <v>1875</v>
      </c>
      <c r="CT38" s="30">
        <v>23</v>
      </c>
      <c r="CU38" s="31"/>
      <c r="CV38" s="4">
        <f t="shared" si="21"/>
        <v>625</v>
      </c>
      <c r="CW38" s="30">
        <v>32</v>
      </c>
      <c r="CX38" s="31"/>
      <c r="CY38" s="4">
        <f t="shared" si="22"/>
        <v>625</v>
      </c>
      <c r="CZ38" s="30">
        <v>29</v>
      </c>
      <c r="DA38" s="35">
        <v>1000</v>
      </c>
      <c r="DB38" s="31"/>
      <c r="DC38" s="4">
        <f t="shared" si="23"/>
        <v>1625</v>
      </c>
      <c r="DD38" s="30">
        <v>23</v>
      </c>
      <c r="DE38" s="31"/>
      <c r="DF38" s="4">
        <f t="shared" si="24"/>
        <v>1625</v>
      </c>
      <c r="DG38" s="30">
        <v>21</v>
      </c>
      <c r="DH38" s="35">
        <v>350</v>
      </c>
      <c r="DI38" s="31"/>
      <c r="DJ38" s="4">
        <f t="shared" si="25"/>
        <v>1350</v>
      </c>
      <c r="DK38" s="30">
        <v>21</v>
      </c>
      <c r="DL38" s="35">
        <v>500</v>
      </c>
      <c r="DM38" s="31"/>
      <c r="DN38" s="4">
        <f t="shared" si="26"/>
        <v>1850</v>
      </c>
      <c r="DO38" s="30">
        <v>19</v>
      </c>
      <c r="DP38" s="31"/>
      <c r="DQ38" s="4">
        <f t="shared" si="27"/>
        <v>1850</v>
      </c>
      <c r="DR38" s="30">
        <v>20</v>
      </c>
      <c r="DS38" s="31"/>
      <c r="DT38" s="4">
        <f t="shared" si="28"/>
        <v>1850</v>
      </c>
      <c r="DU38" s="30">
        <v>22</v>
      </c>
      <c r="DV38" s="31"/>
      <c r="DW38" s="4">
        <f>+DV38+DS38+DP38+DM38+DL38+DI38+DH38+DE38</f>
        <v>850</v>
      </c>
      <c r="DX38" s="30">
        <v>26</v>
      </c>
      <c r="DY38" s="31"/>
      <c r="DZ38" s="4">
        <f>+DY38+DV38+DS38+DP38+DM38+DL38+DI38+DH38</f>
        <v>850</v>
      </c>
      <c r="EA38" s="30">
        <v>26</v>
      </c>
      <c r="EB38" s="33">
        <v>700</v>
      </c>
      <c r="EC38" s="31"/>
      <c r="ED38" s="4">
        <f>+EC38+EB38+DY38+DV38+DS38+DP38+DM38+DL38</f>
        <v>1200</v>
      </c>
      <c r="EE38" s="30">
        <v>26</v>
      </c>
      <c r="EF38" s="31"/>
      <c r="EG38" s="4">
        <f>+EF38+EC38+EB38+DY38+DV38+DS38+DP38</f>
        <v>700</v>
      </c>
      <c r="EH38" s="30">
        <v>27</v>
      </c>
      <c r="EI38" s="31"/>
      <c r="EJ38" s="31"/>
      <c r="EK38" s="4">
        <f>+EJ38+EI38+EF38+EC38+EB38+DY38+DV38+DS38</f>
        <v>700</v>
      </c>
      <c r="EL38" s="30">
        <v>29</v>
      </c>
      <c r="EM38" s="31"/>
      <c r="EN38" s="4">
        <f t="shared" si="29"/>
        <v>700</v>
      </c>
      <c r="EO38" s="30">
        <v>28</v>
      </c>
      <c r="EP38" s="31"/>
      <c r="EQ38" s="4">
        <f t="shared" si="30"/>
        <v>700</v>
      </c>
      <c r="ER38" s="69">
        <v>30</v>
      </c>
      <c r="ES38" s="72"/>
      <c r="ET38" s="4">
        <f t="shared" si="31"/>
        <v>700</v>
      </c>
      <c r="EU38" s="30">
        <v>28</v>
      </c>
      <c r="EV38" s="72"/>
      <c r="EW38" s="4"/>
      <c r="EX38" s="30"/>
      <c r="EY38" s="72"/>
      <c r="EZ38" s="72"/>
      <c r="FA38" s="4"/>
      <c r="FB38" s="30"/>
    </row>
    <row r="39" spans="1:158" ht="15">
      <c r="A39" s="25">
        <v>7</v>
      </c>
      <c r="B39" s="1">
        <v>45</v>
      </c>
      <c r="C39" s="17" t="s">
        <v>193</v>
      </c>
      <c r="D39" s="11" t="s">
        <v>63</v>
      </c>
      <c r="E39" s="13">
        <v>90</v>
      </c>
      <c r="F39" s="11"/>
      <c r="G39" s="12"/>
      <c r="H39" s="11"/>
      <c r="I39" s="12"/>
      <c r="J39" s="11"/>
      <c r="K39" s="12"/>
      <c r="L39" s="11"/>
      <c r="M39" s="12"/>
      <c r="N39" s="6">
        <f t="shared" si="0"/>
        <v>90</v>
      </c>
      <c r="O39" s="6">
        <v>38</v>
      </c>
      <c r="P39" s="11"/>
      <c r="Q39" s="12"/>
      <c r="R39" s="14">
        <f t="shared" si="1"/>
        <v>90</v>
      </c>
      <c r="S39" s="24">
        <v>44</v>
      </c>
      <c r="T39" s="11"/>
      <c r="U39" s="12"/>
      <c r="V39" s="15">
        <f t="shared" si="2"/>
        <v>0</v>
      </c>
      <c r="W39" s="20" t="s">
        <v>97</v>
      </c>
      <c r="X39" s="11"/>
      <c r="Y39" s="12"/>
      <c r="Z39" s="16">
        <f t="shared" si="3"/>
        <v>0</v>
      </c>
      <c r="AA39" s="22" t="s">
        <v>97</v>
      </c>
      <c r="AB39" s="11"/>
      <c r="AC39" s="12"/>
      <c r="AD39" s="4">
        <f>MAX(AC39,Y39,U39,Q39,M39,K39)</f>
        <v>0</v>
      </c>
      <c r="AE39" s="6" t="s">
        <v>97</v>
      </c>
      <c r="AF39" s="11"/>
      <c r="AG39" s="12"/>
      <c r="AH39" s="12"/>
      <c r="AI39" s="4">
        <f t="shared" si="4"/>
        <v>0</v>
      </c>
      <c r="AJ39" s="6" t="s">
        <v>97</v>
      </c>
      <c r="AK39" s="12"/>
      <c r="AL39" s="4">
        <f t="shared" si="5"/>
        <v>0</v>
      </c>
      <c r="AM39" s="30" t="s">
        <v>97</v>
      </c>
      <c r="AN39" s="31"/>
      <c r="AO39" s="31"/>
      <c r="AP39" s="4">
        <f t="shared" si="6"/>
        <v>0</v>
      </c>
      <c r="AQ39" s="6" t="s">
        <v>97</v>
      </c>
      <c r="AR39" s="31"/>
      <c r="AS39" s="31"/>
      <c r="AT39" s="4">
        <f t="shared" si="7"/>
        <v>0</v>
      </c>
      <c r="AU39" s="6" t="s">
        <v>97</v>
      </c>
      <c r="AV39" s="31"/>
      <c r="AW39" s="31"/>
      <c r="AX39" s="4">
        <f t="shared" si="8"/>
        <v>0</v>
      </c>
      <c r="AY39" s="6" t="s">
        <v>97</v>
      </c>
      <c r="AZ39" s="31"/>
      <c r="BA39" s="31"/>
      <c r="BB39" s="4">
        <f t="shared" si="9"/>
        <v>0</v>
      </c>
      <c r="BC39" s="6" t="s">
        <v>97</v>
      </c>
      <c r="BD39" s="31"/>
      <c r="BE39" s="4">
        <f t="shared" si="10"/>
        <v>0</v>
      </c>
      <c r="BF39" s="30" t="s">
        <v>97</v>
      </c>
      <c r="BG39" s="31"/>
      <c r="BH39" s="4">
        <f t="shared" si="32"/>
        <v>0</v>
      </c>
      <c r="BI39" s="30" t="s">
        <v>97</v>
      </c>
      <c r="BJ39" s="31"/>
      <c r="BK39" s="4">
        <f t="shared" si="11"/>
        <v>0</v>
      </c>
      <c r="BL39" s="30" t="s">
        <v>97</v>
      </c>
      <c r="BM39" s="31"/>
      <c r="BN39" s="31"/>
      <c r="BO39" s="4">
        <f t="shared" si="12"/>
        <v>0</v>
      </c>
      <c r="BP39" s="30" t="s">
        <v>97</v>
      </c>
      <c r="BQ39" s="31"/>
      <c r="BR39" s="4">
        <f t="shared" si="13"/>
        <v>0</v>
      </c>
      <c r="BS39" s="30" t="s">
        <v>97</v>
      </c>
      <c r="BT39" s="31"/>
      <c r="BU39" s="4">
        <f t="shared" si="14"/>
        <v>0</v>
      </c>
      <c r="BV39" s="30" t="s">
        <v>97</v>
      </c>
      <c r="BW39" s="31"/>
      <c r="BX39" s="4">
        <f t="shared" si="15"/>
        <v>0</v>
      </c>
      <c r="BY39" s="30" t="s">
        <v>97</v>
      </c>
      <c r="BZ39" s="31"/>
      <c r="CA39" s="31"/>
      <c r="CB39" s="4">
        <f t="shared" si="16"/>
        <v>0</v>
      </c>
      <c r="CC39" s="30" t="s">
        <v>97</v>
      </c>
      <c r="CD39" s="31"/>
      <c r="CE39" s="4">
        <f>+CA39+BX39+BU39+BT39+BQ39+BN39+CD39</f>
        <v>0</v>
      </c>
      <c r="CF39" s="30" t="s">
        <v>97</v>
      </c>
      <c r="CG39" s="31"/>
      <c r="CH39" s="31"/>
      <c r="CI39" s="4">
        <f t="shared" si="17"/>
        <v>0</v>
      </c>
      <c r="CJ39" s="30" t="s">
        <v>97</v>
      </c>
      <c r="CK39" s="31"/>
      <c r="CL39" s="4">
        <f t="shared" si="18"/>
        <v>0</v>
      </c>
      <c r="CM39" s="30" t="s">
        <v>97</v>
      </c>
      <c r="CN39" s="31"/>
      <c r="CO39" s="31"/>
      <c r="CP39" s="4">
        <f t="shared" si="19"/>
        <v>0</v>
      </c>
      <c r="CQ39" s="30" t="s">
        <v>97</v>
      </c>
      <c r="CR39" s="31"/>
      <c r="CS39" s="4">
        <f t="shared" si="20"/>
        <v>0</v>
      </c>
      <c r="CT39" s="30" t="s">
        <v>97</v>
      </c>
      <c r="CU39" s="31"/>
      <c r="CV39" s="4">
        <f t="shared" si="21"/>
        <v>0</v>
      </c>
      <c r="CW39" s="30" t="s">
        <v>97</v>
      </c>
      <c r="CX39" s="31"/>
      <c r="CY39" s="4">
        <f t="shared" si="22"/>
        <v>0</v>
      </c>
      <c r="CZ39" s="30" t="s">
        <v>97</v>
      </c>
      <c r="DA39" s="31"/>
      <c r="DB39" s="31"/>
      <c r="DC39" s="4">
        <f t="shared" si="23"/>
        <v>0</v>
      </c>
      <c r="DD39" s="30" t="s">
        <v>97</v>
      </c>
      <c r="DE39" s="31"/>
      <c r="DF39" s="4">
        <f t="shared" si="24"/>
        <v>0</v>
      </c>
      <c r="DG39" s="30" t="s">
        <v>97</v>
      </c>
      <c r="DH39" s="31"/>
      <c r="DI39" s="31"/>
      <c r="DJ39" s="4">
        <f t="shared" si="25"/>
        <v>0</v>
      </c>
      <c r="DK39" s="30" t="s">
        <v>97</v>
      </c>
      <c r="DL39" s="31"/>
      <c r="DM39" s="31"/>
      <c r="DN39" s="4">
        <f t="shared" si="26"/>
        <v>0</v>
      </c>
      <c r="DO39" s="30" t="s">
        <v>97</v>
      </c>
      <c r="DP39" s="31"/>
      <c r="DQ39" s="4">
        <f t="shared" si="27"/>
        <v>0</v>
      </c>
      <c r="DR39" s="30" t="s">
        <v>97</v>
      </c>
      <c r="DS39" s="31"/>
      <c r="DT39" s="4">
        <f t="shared" si="28"/>
        <v>0</v>
      </c>
      <c r="DU39" s="30" t="s">
        <v>97</v>
      </c>
      <c r="DV39" s="32">
        <v>10</v>
      </c>
      <c r="DW39" s="4">
        <f>+DV39+DS39+DP39+DM39+DL39+DI39+DH39+DE39</f>
        <v>10</v>
      </c>
      <c r="DX39" s="30">
        <v>36</v>
      </c>
      <c r="DY39" s="32">
        <v>270</v>
      </c>
      <c r="DZ39" s="4">
        <f>+DY39+DV39+DS39+DP39+DM39+DL39+DI39+DH39</f>
        <v>280</v>
      </c>
      <c r="EA39" s="30">
        <v>35</v>
      </c>
      <c r="EB39" s="33">
        <v>400</v>
      </c>
      <c r="EC39" s="32">
        <v>200</v>
      </c>
      <c r="ED39" s="4">
        <f>+EC39+EB39+DY39+DV39+DS39+DP39+DM39+DL39</f>
        <v>880</v>
      </c>
      <c r="EE39" s="30">
        <v>27</v>
      </c>
      <c r="EF39" s="31"/>
      <c r="EG39" s="4">
        <f>+EF39+EC39+EB39+DY39+DV39+DS39+DP39</f>
        <v>880</v>
      </c>
      <c r="EH39" s="30">
        <v>25</v>
      </c>
      <c r="EI39" s="31"/>
      <c r="EJ39" s="31"/>
      <c r="EK39" s="4">
        <f>+EJ39+EI39+EF39+EC39+EB39+DY39+DV39+DS39</f>
        <v>880</v>
      </c>
      <c r="EL39" s="30">
        <v>28</v>
      </c>
      <c r="EM39" s="31"/>
      <c r="EN39" s="4">
        <f t="shared" si="29"/>
        <v>880</v>
      </c>
      <c r="EO39" s="30">
        <v>26</v>
      </c>
      <c r="EP39" s="31"/>
      <c r="EQ39" s="4">
        <f t="shared" si="30"/>
        <v>870</v>
      </c>
      <c r="ER39" s="30">
        <v>27</v>
      </c>
      <c r="ES39" s="72"/>
      <c r="ET39" s="4">
        <f t="shared" si="31"/>
        <v>600</v>
      </c>
      <c r="EU39" s="30">
        <v>29</v>
      </c>
      <c r="EV39" s="72"/>
      <c r="EW39" s="4"/>
      <c r="EX39" s="30"/>
      <c r="EY39" s="72"/>
      <c r="EZ39" s="72"/>
      <c r="FA39" s="4"/>
      <c r="FB39" s="30"/>
    </row>
    <row r="40" spans="1:158" ht="15">
      <c r="A40" s="25">
        <v>30</v>
      </c>
      <c r="B40" s="1">
        <v>46</v>
      </c>
      <c r="C40" s="17" t="s">
        <v>188</v>
      </c>
      <c r="D40" s="11" t="s">
        <v>59</v>
      </c>
      <c r="E40" s="13">
        <v>250</v>
      </c>
      <c r="F40" s="11"/>
      <c r="G40" s="12"/>
      <c r="H40" s="11"/>
      <c r="I40" s="12"/>
      <c r="J40" s="11"/>
      <c r="K40" s="12"/>
      <c r="L40" s="74"/>
      <c r="M40" s="12"/>
      <c r="N40" s="6">
        <f t="shared" si="0"/>
        <v>250</v>
      </c>
      <c r="O40" s="6">
        <v>32</v>
      </c>
      <c r="P40" s="11"/>
      <c r="Q40" s="12"/>
      <c r="R40" s="14">
        <f t="shared" si="1"/>
        <v>250</v>
      </c>
      <c r="S40" s="24">
        <v>36</v>
      </c>
      <c r="T40" s="11"/>
      <c r="U40" s="12"/>
      <c r="V40" s="15">
        <f t="shared" si="2"/>
        <v>0</v>
      </c>
      <c r="W40" s="20" t="s">
        <v>97</v>
      </c>
      <c r="X40" s="11"/>
      <c r="Y40" s="12"/>
      <c r="Z40" s="16">
        <f t="shared" si="3"/>
        <v>0</v>
      </c>
      <c r="AA40" s="22" t="s">
        <v>97</v>
      </c>
      <c r="AB40" s="11"/>
      <c r="AC40" s="12"/>
      <c r="AD40" s="4">
        <f>SUM(AC40,Y40,U40,Q40,M40,K40)</f>
        <v>0</v>
      </c>
      <c r="AE40" s="6" t="s">
        <v>97</v>
      </c>
      <c r="AF40" s="11"/>
      <c r="AG40" s="12"/>
      <c r="AH40" s="12"/>
      <c r="AI40" s="4">
        <f t="shared" si="4"/>
        <v>0</v>
      </c>
      <c r="AJ40" s="6" t="s">
        <v>97</v>
      </c>
      <c r="AK40" s="12"/>
      <c r="AL40" s="4">
        <f t="shared" si="5"/>
        <v>0</v>
      </c>
      <c r="AM40" s="30" t="s">
        <v>97</v>
      </c>
      <c r="AN40" s="31"/>
      <c r="AO40" s="31"/>
      <c r="AP40" s="4">
        <f t="shared" si="6"/>
        <v>0</v>
      </c>
      <c r="AQ40" s="6" t="s">
        <v>97</v>
      </c>
      <c r="AR40" s="31"/>
      <c r="AS40" s="31"/>
      <c r="AT40" s="4">
        <f t="shared" si="7"/>
        <v>0</v>
      </c>
      <c r="AU40" s="6" t="s">
        <v>97</v>
      </c>
      <c r="AV40" s="31"/>
      <c r="AW40" s="31"/>
      <c r="AX40" s="4">
        <f t="shared" si="8"/>
        <v>0</v>
      </c>
      <c r="AY40" s="6" t="s">
        <v>97</v>
      </c>
      <c r="AZ40" s="31"/>
      <c r="BA40" s="31"/>
      <c r="BB40" s="4">
        <f t="shared" si="9"/>
        <v>0</v>
      </c>
      <c r="BC40" s="6" t="s">
        <v>97</v>
      </c>
      <c r="BD40" s="31"/>
      <c r="BE40" s="4">
        <f t="shared" si="10"/>
        <v>0</v>
      </c>
      <c r="BF40" s="30" t="s">
        <v>97</v>
      </c>
      <c r="BG40" s="31"/>
      <c r="BH40" s="4">
        <f t="shared" si="32"/>
        <v>0</v>
      </c>
      <c r="BI40" s="30" t="s">
        <v>97</v>
      </c>
      <c r="BJ40" s="31"/>
      <c r="BK40" s="4">
        <f t="shared" si="11"/>
        <v>0</v>
      </c>
      <c r="BL40" s="30" t="s">
        <v>97</v>
      </c>
      <c r="BM40" s="31"/>
      <c r="BN40" s="31"/>
      <c r="BO40" s="4">
        <f t="shared" si="12"/>
        <v>0</v>
      </c>
      <c r="BP40" s="30" t="s">
        <v>97</v>
      </c>
      <c r="BQ40" s="31"/>
      <c r="BR40" s="4">
        <f t="shared" si="13"/>
        <v>0</v>
      </c>
      <c r="BS40" s="30" t="s">
        <v>97</v>
      </c>
      <c r="BT40" s="31"/>
      <c r="BU40" s="4">
        <f t="shared" si="14"/>
        <v>0</v>
      </c>
      <c r="BV40" s="30" t="s">
        <v>97</v>
      </c>
      <c r="BW40" s="31"/>
      <c r="BX40" s="4">
        <f t="shared" si="15"/>
        <v>0</v>
      </c>
      <c r="BY40" s="30" t="s">
        <v>97</v>
      </c>
      <c r="BZ40" s="31"/>
      <c r="CA40" s="31"/>
      <c r="CB40" s="4">
        <f t="shared" si="16"/>
        <v>0</v>
      </c>
      <c r="CC40" s="30" t="s">
        <v>97</v>
      </c>
      <c r="CD40" s="31"/>
      <c r="CE40" s="4">
        <f>+CD40+CA40+BZ40+BW40+BT40+BQ40+BN40+BM40</f>
        <v>0</v>
      </c>
      <c r="CF40" s="30" t="s">
        <v>97</v>
      </c>
      <c r="CG40" s="31"/>
      <c r="CH40" s="31"/>
      <c r="CI40" s="4">
        <f t="shared" si="17"/>
        <v>0</v>
      </c>
      <c r="CJ40" s="30" t="s">
        <v>97</v>
      </c>
      <c r="CK40" s="31"/>
      <c r="CL40" s="4">
        <f t="shared" si="18"/>
        <v>0</v>
      </c>
      <c r="CM40" s="30" t="s">
        <v>97</v>
      </c>
      <c r="CN40" s="31"/>
      <c r="CO40" s="31"/>
      <c r="CP40" s="4">
        <f t="shared" si="19"/>
        <v>0</v>
      </c>
      <c r="CQ40" s="30" t="s">
        <v>97</v>
      </c>
      <c r="CR40" s="31"/>
      <c r="CS40" s="4">
        <f t="shared" si="20"/>
        <v>0</v>
      </c>
      <c r="CT40" s="30" t="s">
        <v>97</v>
      </c>
      <c r="CU40" s="31"/>
      <c r="CV40" s="4">
        <f t="shared" si="21"/>
        <v>0</v>
      </c>
      <c r="CW40" s="30" t="s">
        <v>97</v>
      </c>
      <c r="CX40" s="31"/>
      <c r="CY40" s="4">
        <f t="shared" si="22"/>
        <v>0</v>
      </c>
      <c r="CZ40" s="30" t="s">
        <v>97</v>
      </c>
      <c r="DA40" s="31"/>
      <c r="DB40" s="31"/>
      <c r="DC40" s="4">
        <f t="shared" si="23"/>
        <v>0</v>
      </c>
      <c r="DD40" s="30" t="s">
        <v>97</v>
      </c>
      <c r="DE40" s="31"/>
      <c r="DF40" s="4">
        <f t="shared" si="24"/>
        <v>0</v>
      </c>
      <c r="DG40" s="30" t="s">
        <v>97</v>
      </c>
      <c r="DH40" s="31"/>
      <c r="DI40" s="31"/>
      <c r="DJ40" s="4">
        <f t="shared" si="25"/>
        <v>0</v>
      </c>
      <c r="DK40" s="30" t="s">
        <v>97</v>
      </c>
      <c r="DL40" s="31"/>
      <c r="DM40" s="31"/>
      <c r="DN40" s="4">
        <f t="shared" si="26"/>
        <v>0</v>
      </c>
      <c r="DO40" s="30" t="s">
        <v>97</v>
      </c>
      <c r="DP40" s="31"/>
      <c r="DQ40" s="4">
        <f t="shared" si="27"/>
        <v>0</v>
      </c>
      <c r="DR40" s="30" t="s">
        <v>97</v>
      </c>
      <c r="DS40" s="32">
        <v>350</v>
      </c>
      <c r="DT40" s="4">
        <f t="shared" si="28"/>
        <v>350</v>
      </c>
      <c r="DU40" s="30">
        <v>29</v>
      </c>
      <c r="DV40" s="32">
        <v>250</v>
      </c>
      <c r="DW40" s="4">
        <f>+DV40+DS40+DP40+DM40+DL40+DI40+DH40+DE40</f>
        <v>600</v>
      </c>
      <c r="DX40" s="30">
        <v>27</v>
      </c>
      <c r="DY40" s="34">
        <v>290</v>
      </c>
      <c r="DZ40" s="4">
        <f>+DY40+DV40+DS40+DP40+DM40+DL40+DI40+DH40</f>
        <v>890</v>
      </c>
      <c r="EA40" s="30">
        <v>25</v>
      </c>
      <c r="EB40" s="33">
        <v>400</v>
      </c>
      <c r="EC40" s="32">
        <v>120</v>
      </c>
      <c r="ED40" s="4">
        <f>+EC40+EB40+DY40+DV40+DS40+DP40+DM40+DL40</f>
        <v>1410</v>
      </c>
      <c r="EE40" s="30">
        <v>23</v>
      </c>
      <c r="EF40" s="31"/>
      <c r="EG40" s="4">
        <f>+EF40+EC40+EB40+DY40+DV40+DS40+DP40</f>
        <v>1410</v>
      </c>
      <c r="EH40" s="30">
        <v>22</v>
      </c>
      <c r="EI40" s="31"/>
      <c r="EJ40" s="31"/>
      <c r="EK40" s="4">
        <f>+EJ40+EI40+EF40+EC40+EB40+DY40+DV40+DS40</f>
        <v>1410</v>
      </c>
      <c r="EL40" s="30">
        <v>23</v>
      </c>
      <c r="EM40" s="31"/>
      <c r="EN40" s="4">
        <f t="shared" si="29"/>
        <v>1060</v>
      </c>
      <c r="EO40" s="30">
        <v>23</v>
      </c>
      <c r="EP40" s="31"/>
      <c r="EQ40" s="4">
        <f t="shared" si="30"/>
        <v>810</v>
      </c>
      <c r="ER40" s="30">
        <v>28</v>
      </c>
      <c r="ES40" s="72"/>
      <c r="ET40" s="4">
        <f t="shared" si="31"/>
        <v>520</v>
      </c>
      <c r="EU40" s="30">
        <v>32</v>
      </c>
      <c r="EV40" s="72"/>
      <c r="EW40" s="4"/>
      <c r="EX40" s="30"/>
      <c r="EY40" s="72"/>
      <c r="EZ40" s="72"/>
      <c r="FA40" s="4"/>
      <c r="FB40" s="30"/>
    </row>
    <row r="41" spans="1:158" ht="15">
      <c r="A41" s="25">
        <v>56</v>
      </c>
      <c r="B41" s="1">
        <v>36</v>
      </c>
      <c r="C41" s="17" t="s">
        <v>122</v>
      </c>
      <c r="D41" s="11" t="s">
        <v>63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v>0</v>
      </c>
      <c r="O41" s="6" t="s">
        <v>97</v>
      </c>
      <c r="P41" s="11"/>
      <c r="Q41" s="12"/>
      <c r="R41" s="14">
        <v>0</v>
      </c>
      <c r="S41" s="24" t="s">
        <v>97</v>
      </c>
      <c r="T41" s="11"/>
      <c r="U41" s="12"/>
      <c r="V41" s="15">
        <f t="shared" si="2"/>
        <v>0</v>
      </c>
      <c r="W41" s="20" t="s">
        <v>97</v>
      </c>
      <c r="X41" s="11"/>
      <c r="Y41" s="12"/>
      <c r="Z41" s="16">
        <f t="shared" si="3"/>
        <v>0</v>
      </c>
      <c r="AA41" s="22" t="s">
        <v>97</v>
      </c>
      <c r="AB41" s="11"/>
      <c r="AC41" s="12"/>
      <c r="AD41" s="4">
        <f>MAX(AC41,Y41,U41,Q41,M41,K41)</f>
        <v>0</v>
      </c>
      <c r="AE41" s="6" t="s">
        <v>97</v>
      </c>
      <c r="AF41" s="11"/>
      <c r="AG41" s="12"/>
      <c r="AH41" s="12"/>
      <c r="AI41" s="4">
        <f t="shared" si="4"/>
        <v>0</v>
      </c>
      <c r="AJ41" s="6" t="s">
        <v>97</v>
      </c>
      <c r="AK41" s="12"/>
      <c r="AL41" s="4">
        <f t="shared" si="5"/>
        <v>0</v>
      </c>
      <c r="AM41" s="30" t="s">
        <v>97</v>
      </c>
      <c r="AN41" s="31"/>
      <c r="AO41" s="32">
        <v>150</v>
      </c>
      <c r="AP41" s="4">
        <f t="shared" si="6"/>
        <v>150</v>
      </c>
      <c r="AQ41" s="30">
        <v>48</v>
      </c>
      <c r="AR41" s="31"/>
      <c r="AS41" s="31"/>
      <c r="AT41" s="4">
        <f t="shared" si="7"/>
        <v>150</v>
      </c>
      <c r="AU41" s="30">
        <v>46</v>
      </c>
      <c r="AV41" s="31"/>
      <c r="AW41" s="31"/>
      <c r="AX41" s="4">
        <f t="shared" si="8"/>
        <v>150</v>
      </c>
      <c r="AY41" s="30">
        <v>47</v>
      </c>
      <c r="AZ41" s="31"/>
      <c r="BA41" s="31"/>
      <c r="BB41" s="4">
        <f t="shared" si="9"/>
        <v>150</v>
      </c>
      <c r="BC41" s="30">
        <v>55</v>
      </c>
      <c r="BD41" s="31"/>
      <c r="BE41" s="4">
        <f t="shared" si="10"/>
        <v>150</v>
      </c>
      <c r="BF41" s="30">
        <v>51</v>
      </c>
      <c r="BG41" s="31"/>
      <c r="BH41" s="4">
        <f t="shared" si="32"/>
        <v>150</v>
      </c>
      <c r="BI41" s="30">
        <v>49</v>
      </c>
      <c r="BJ41" s="31"/>
      <c r="BK41" s="4">
        <f t="shared" si="11"/>
        <v>0</v>
      </c>
      <c r="BL41" s="30" t="s">
        <v>97</v>
      </c>
      <c r="BM41" s="35">
        <v>100</v>
      </c>
      <c r="BN41" s="32">
        <v>150</v>
      </c>
      <c r="BO41" s="4">
        <f t="shared" si="12"/>
        <v>250</v>
      </c>
      <c r="BP41" s="30">
        <v>42</v>
      </c>
      <c r="BQ41" s="32">
        <v>170</v>
      </c>
      <c r="BR41" s="4">
        <f t="shared" si="13"/>
        <v>420</v>
      </c>
      <c r="BS41" s="30">
        <v>37</v>
      </c>
      <c r="BT41" s="32">
        <v>70</v>
      </c>
      <c r="BU41" s="4">
        <f t="shared" si="14"/>
        <v>490</v>
      </c>
      <c r="BV41" s="30">
        <v>34</v>
      </c>
      <c r="BW41" s="31"/>
      <c r="BX41" s="4">
        <f t="shared" si="15"/>
        <v>490</v>
      </c>
      <c r="BY41" s="30">
        <v>33</v>
      </c>
      <c r="BZ41" s="31"/>
      <c r="CA41" s="13">
        <v>70</v>
      </c>
      <c r="CB41" s="4">
        <f t="shared" si="16"/>
        <v>560</v>
      </c>
      <c r="CC41" s="30">
        <v>37</v>
      </c>
      <c r="CD41" s="50">
        <v>90</v>
      </c>
      <c r="CE41" s="4">
        <f>+CD41+CA41+BZ41+BW41+BT41+BQ41+BN41+BM41</f>
        <v>650</v>
      </c>
      <c r="CF41" s="30">
        <v>35</v>
      </c>
      <c r="CG41" s="31"/>
      <c r="CH41" s="31"/>
      <c r="CI41" s="4">
        <f t="shared" si="17"/>
        <v>400</v>
      </c>
      <c r="CJ41" s="30">
        <v>38</v>
      </c>
      <c r="CK41" s="32">
        <v>150</v>
      </c>
      <c r="CL41" s="4">
        <f t="shared" si="18"/>
        <v>380</v>
      </c>
      <c r="CM41" s="30">
        <v>41</v>
      </c>
      <c r="CN41" s="35">
        <v>200</v>
      </c>
      <c r="CO41" s="28">
        <v>250</v>
      </c>
      <c r="CP41" s="4">
        <f t="shared" si="19"/>
        <v>760</v>
      </c>
      <c r="CQ41" s="30">
        <v>36</v>
      </c>
      <c r="CR41" s="31"/>
      <c r="CS41" s="4">
        <f t="shared" si="20"/>
        <v>760</v>
      </c>
      <c r="CT41" s="30">
        <v>36</v>
      </c>
      <c r="CU41" s="31"/>
      <c r="CV41" s="4">
        <f t="shared" si="21"/>
        <v>690</v>
      </c>
      <c r="CW41" s="30">
        <v>29</v>
      </c>
      <c r="CX41" s="31"/>
      <c r="CY41" s="4">
        <f t="shared" si="22"/>
        <v>600</v>
      </c>
      <c r="CZ41" s="30">
        <v>30</v>
      </c>
      <c r="DA41" s="31"/>
      <c r="DB41" s="31"/>
      <c r="DC41" s="4">
        <f t="shared" si="23"/>
        <v>600</v>
      </c>
      <c r="DD41" s="30">
        <v>28</v>
      </c>
      <c r="DE41" s="32">
        <v>450</v>
      </c>
      <c r="DF41" s="4">
        <f t="shared" si="24"/>
        <v>900</v>
      </c>
      <c r="DG41" s="30">
        <v>25</v>
      </c>
      <c r="DH41" s="35">
        <v>200</v>
      </c>
      <c r="DI41" s="32">
        <v>400</v>
      </c>
      <c r="DJ41" s="4">
        <f t="shared" si="25"/>
        <v>1050</v>
      </c>
      <c r="DK41" s="30">
        <v>22</v>
      </c>
      <c r="DL41" s="35">
        <v>500</v>
      </c>
      <c r="DM41" s="13">
        <v>300</v>
      </c>
      <c r="DN41" s="4">
        <f t="shared" si="26"/>
        <v>1850</v>
      </c>
      <c r="DO41" s="30">
        <v>20</v>
      </c>
      <c r="DP41" s="13">
        <v>300</v>
      </c>
      <c r="DQ41" s="4">
        <f t="shared" si="27"/>
        <v>2150</v>
      </c>
      <c r="DR41" s="30">
        <v>18</v>
      </c>
      <c r="DS41" s="32">
        <v>90</v>
      </c>
      <c r="DT41" s="4">
        <f t="shared" si="28"/>
        <v>2240</v>
      </c>
      <c r="DU41" s="30">
        <v>19</v>
      </c>
      <c r="DV41" s="31"/>
      <c r="DW41" s="4">
        <f>+DV41+DS41+DP41+DM41+DL41+DI41+DH41+DE41</f>
        <v>2240</v>
      </c>
      <c r="DX41" s="30">
        <v>18</v>
      </c>
      <c r="DY41" s="32">
        <v>70</v>
      </c>
      <c r="DZ41" s="4">
        <f>+DY41+DV41+DS41+DP41+DM41+DL41+DI41+DH41</f>
        <v>1860</v>
      </c>
      <c r="EA41" s="30">
        <v>20</v>
      </c>
      <c r="EB41" s="33">
        <v>400</v>
      </c>
      <c r="EC41" s="31"/>
      <c r="ED41" s="4">
        <f>+EC41+EB41+DY41+DV41+DS41+DP41+DM41+DL41</f>
        <v>1660</v>
      </c>
      <c r="EE41" s="30">
        <v>20</v>
      </c>
      <c r="EF41" s="31"/>
      <c r="EG41" s="4">
        <f>+EF41+EC41+EB41+DY41+DV41+DS41+DP41</f>
        <v>860</v>
      </c>
      <c r="EH41" s="30">
        <v>26</v>
      </c>
      <c r="EI41" s="31"/>
      <c r="EJ41" s="31"/>
      <c r="EK41" s="4">
        <f>+EJ41+EI41+EF41+EC41+EB41+DY41+DV41+DS41</f>
        <v>560</v>
      </c>
      <c r="EL41" s="30">
        <v>31</v>
      </c>
      <c r="EM41" s="31"/>
      <c r="EN41" s="4">
        <f t="shared" si="29"/>
        <v>470</v>
      </c>
      <c r="EO41" s="30">
        <v>32</v>
      </c>
      <c r="EP41" s="31"/>
      <c r="EQ41" s="4">
        <f t="shared" si="30"/>
        <v>470</v>
      </c>
      <c r="ER41" s="30">
        <v>32</v>
      </c>
      <c r="ES41" s="72"/>
      <c r="ET41" s="4">
        <f t="shared" si="31"/>
        <v>400</v>
      </c>
      <c r="EU41" s="30">
        <v>34</v>
      </c>
      <c r="EV41" s="72"/>
      <c r="EW41" s="4"/>
      <c r="EX41" s="30"/>
      <c r="EY41" s="72"/>
      <c r="EZ41" s="72"/>
      <c r="FA41" s="4"/>
      <c r="FB41" s="30"/>
    </row>
    <row r="42" spans="1:158" ht="15">
      <c r="A42" s="25">
        <v>56</v>
      </c>
      <c r="B42" s="1">
        <v>36</v>
      </c>
      <c r="C42" s="17" t="s">
        <v>37</v>
      </c>
      <c r="D42" s="11"/>
      <c r="E42" s="12"/>
      <c r="F42" s="11"/>
      <c r="G42" s="12"/>
      <c r="H42" s="11"/>
      <c r="I42" s="12"/>
      <c r="J42" s="11" t="s">
        <v>57</v>
      </c>
      <c r="K42" s="13">
        <v>350</v>
      </c>
      <c r="L42" s="11"/>
      <c r="M42" s="12"/>
      <c r="N42" s="6">
        <f aca="true" t="shared" si="33" ref="N42:N47">SUM(M42,K42,I42,G42,E42)</f>
        <v>350</v>
      </c>
      <c r="O42" s="6">
        <v>27</v>
      </c>
      <c r="P42" s="11"/>
      <c r="Q42" s="12"/>
      <c r="R42" s="14">
        <f aca="true" t="shared" si="34" ref="R42:R47">SUM(Q42,M42,K42,I42,G42,E42)</f>
        <v>350</v>
      </c>
      <c r="S42" s="24">
        <v>30</v>
      </c>
      <c r="T42" s="11"/>
      <c r="U42" s="12"/>
      <c r="V42" s="15">
        <f t="shared" si="2"/>
        <v>350</v>
      </c>
      <c r="W42" s="20">
        <v>31</v>
      </c>
      <c r="X42" s="11"/>
      <c r="Y42" s="12"/>
      <c r="Z42" s="16">
        <f t="shared" si="3"/>
        <v>350</v>
      </c>
      <c r="AA42" s="22">
        <v>33</v>
      </c>
      <c r="AB42" s="11"/>
      <c r="AC42" s="12"/>
      <c r="AD42" s="4">
        <f>SUM(AC42,Y42,U42,Q42,M42,K42)</f>
        <v>350</v>
      </c>
      <c r="AE42" s="6">
        <v>30</v>
      </c>
      <c r="AF42" s="11"/>
      <c r="AG42" s="28">
        <v>400</v>
      </c>
      <c r="AH42" s="12"/>
      <c r="AI42" s="4">
        <f t="shared" si="4"/>
        <v>400</v>
      </c>
      <c r="AJ42" s="6">
        <v>36</v>
      </c>
      <c r="AK42" s="12"/>
      <c r="AL42" s="4">
        <f t="shared" si="5"/>
        <v>400</v>
      </c>
      <c r="AM42" s="30">
        <v>36</v>
      </c>
      <c r="AN42" s="31"/>
      <c r="AO42" s="31"/>
      <c r="AP42" s="4">
        <f t="shared" si="6"/>
        <v>400</v>
      </c>
      <c r="AQ42" s="30">
        <v>37</v>
      </c>
      <c r="AR42" s="31"/>
      <c r="AS42" s="31"/>
      <c r="AT42" s="4">
        <f t="shared" si="7"/>
        <v>400</v>
      </c>
      <c r="AU42" s="30">
        <v>40</v>
      </c>
      <c r="AV42" s="31"/>
      <c r="AW42" s="31"/>
      <c r="AX42" s="4">
        <f t="shared" si="8"/>
        <v>400</v>
      </c>
      <c r="AY42" s="30">
        <v>41</v>
      </c>
      <c r="AZ42" s="31"/>
      <c r="BA42" s="31"/>
      <c r="BB42" s="4">
        <f t="shared" si="9"/>
        <v>400</v>
      </c>
      <c r="BC42" s="30">
        <v>49</v>
      </c>
      <c r="BD42" s="31"/>
      <c r="BE42" s="4">
        <f t="shared" si="10"/>
        <v>0</v>
      </c>
      <c r="BF42" s="30" t="s">
        <v>97</v>
      </c>
      <c r="BG42" s="31"/>
      <c r="BH42" s="4">
        <f t="shared" si="32"/>
        <v>0</v>
      </c>
      <c r="BI42" s="30" t="s">
        <v>97</v>
      </c>
      <c r="BJ42" s="31"/>
      <c r="BK42" s="4">
        <f t="shared" si="11"/>
        <v>0</v>
      </c>
      <c r="BL42" s="30" t="s">
        <v>97</v>
      </c>
      <c r="BM42" s="35">
        <v>200</v>
      </c>
      <c r="BN42" s="31"/>
      <c r="BO42" s="4">
        <f t="shared" si="12"/>
        <v>200</v>
      </c>
      <c r="BP42" s="30">
        <v>44</v>
      </c>
      <c r="BQ42" s="31"/>
      <c r="BR42" s="4">
        <f t="shared" si="13"/>
        <v>200</v>
      </c>
      <c r="BS42" s="30">
        <v>46</v>
      </c>
      <c r="BT42" s="31"/>
      <c r="BU42" s="4">
        <f t="shared" si="14"/>
        <v>200</v>
      </c>
      <c r="BV42" s="30">
        <v>41</v>
      </c>
      <c r="BW42" s="31"/>
      <c r="BX42" s="4">
        <f t="shared" si="15"/>
        <v>200</v>
      </c>
      <c r="BY42" s="30">
        <v>39</v>
      </c>
      <c r="BZ42" s="31"/>
      <c r="CA42" s="31"/>
      <c r="CB42" s="4">
        <f t="shared" si="16"/>
        <v>200</v>
      </c>
      <c r="CC42" s="30">
        <v>43</v>
      </c>
      <c r="CD42" s="31"/>
      <c r="CE42" s="4">
        <f>+CD42+CA42+BZ42+BW42+BT42+BQ42+BN42+BM42</f>
        <v>200</v>
      </c>
      <c r="CF42" s="30">
        <v>43</v>
      </c>
      <c r="CG42" s="31"/>
      <c r="CH42" s="31"/>
      <c r="CI42" s="4">
        <f t="shared" si="17"/>
        <v>0</v>
      </c>
      <c r="CJ42" s="30" t="s">
        <v>97</v>
      </c>
      <c r="CK42" s="31"/>
      <c r="CL42" s="4">
        <f t="shared" si="18"/>
        <v>0</v>
      </c>
      <c r="CM42" s="30" t="s">
        <v>97</v>
      </c>
      <c r="CN42" s="31"/>
      <c r="CO42" s="31"/>
      <c r="CP42" s="4">
        <f t="shared" si="19"/>
        <v>0</v>
      </c>
      <c r="CQ42" s="30" t="s">
        <v>97</v>
      </c>
      <c r="CR42" s="31"/>
      <c r="CS42" s="4">
        <f t="shared" si="20"/>
        <v>0</v>
      </c>
      <c r="CT42" s="30" t="s">
        <v>97</v>
      </c>
      <c r="CU42" s="31"/>
      <c r="CV42" s="4">
        <f t="shared" si="21"/>
        <v>0</v>
      </c>
      <c r="CW42" s="30" t="s">
        <v>97</v>
      </c>
      <c r="CX42" s="31"/>
      <c r="CY42" s="4">
        <f t="shared" si="22"/>
        <v>0</v>
      </c>
      <c r="CZ42" s="30" t="s">
        <v>97</v>
      </c>
      <c r="DA42" s="31"/>
      <c r="DB42" s="31"/>
      <c r="DC42" s="4">
        <f t="shared" si="23"/>
        <v>0</v>
      </c>
      <c r="DD42" s="30" t="s">
        <v>97</v>
      </c>
      <c r="DE42" s="31"/>
      <c r="DF42" s="4">
        <f t="shared" si="24"/>
        <v>0</v>
      </c>
      <c r="DG42" s="30" t="s">
        <v>97</v>
      </c>
      <c r="DH42" s="31"/>
      <c r="DI42" s="31"/>
      <c r="DJ42" s="4">
        <f t="shared" si="25"/>
        <v>0</v>
      </c>
      <c r="DK42" s="30" t="s">
        <v>97</v>
      </c>
      <c r="DL42" s="31"/>
      <c r="DM42" s="31"/>
      <c r="DN42" s="4">
        <f t="shared" si="26"/>
        <v>0</v>
      </c>
      <c r="DO42" s="30" t="s">
        <v>97</v>
      </c>
      <c r="DP42" s="31"/>
      <c r="DQ42" s="4">
        <f t="shared" si="27"/>
        <v>0</v>
      </c>
      <c r="DR42" s="30" t="s">
        <v>97</v>
      </c>
      <c r="DS42" s="31"/>
      <c r="DT42" s="4">
        <f t="shared" si="28"/>
        <v>0</v>
      </c>
      <c r="DU42" s="30" t="s">
        <v>97</v>
      </c>
      <c r="DV42" s="31"/>
      <c r="DW42" s="4">
        <f>+DV42+DS42+DP42+DM42+DL42+DI42+DH42+DE42</f>
        <v>0</v>
      </c>
      <c r="DX42" s="30" t="s">
        <v>97</v>
      </c>
      <c r="DY42" s="31"/>
      <c r="DZ42" s="4">
        <f>+DY42+DV42+DS42+DP42+DM42+DL42+DI42+DH42</f>
        <v>0</v>
      </c>
      <c r="EA42" s="30" t="s">
        <v>97</v>
      </c>
      <c r="EB42" s="33">
        <v>400</v>
      </c>
      <c r="EC42" s="31"/>
      <c r="ED42" s="4">
        <f>+EC42+EB42+DY42+DV42+DS42+DP42+DM42+DL42</f>
        <v>400</v>
      </c>
      <c r="EE42" s="30">
        <v>33</v>
      </c>
      <c r="EF42" s="31"/>
      <c r="EG42" s="4">
        <f>+EF42+EC42+EB42+DY42+DV42+DS42+DP42</f>
        <v>400</v>
      </c>
      <c r="EH42" s="30">
        <v>29</v>
      </c>
      <c r="EI42" s="31"/>
      <c r="EJ42" s="31"/>
      <c r="EK42" s="4">
        <f>+EJ42+EI42+EF42+EC42+EB42+DY42+DV42+DS42</f>
        <v>400</v>
      </c>
      <c r="EL42" s="30">
        <v>33</v>
      </c>
      <c r="EM42" s="31"/>
      <c r="EN42" s="4">
        <f t="shared" si="29"/>
        <v>400</v>
      </c>
      <c r="EO42" s="30">
        <v>34</v>
      </c>
      <c r="EP42" s="31"/>
      <c r="EQ42" s="4">
        <f t="shared" si="30"/>
        <v>400</v>
      </c>
      <c r="ER42" s="30">
        <v>34</v>
      </c>
      <c r="ES42" s="72"/>
      <c r="ET42" s="4">
        <f t="shared" si="31"/>
        <v>400</v>
      </c>
      <c r="EU42" s="30">
        <v>35</v>
      </c>
      <c r="EV42" s="72"/>
      <c r="EW42" s="4"/>
      <c r="EX42" s="30"/>
      <c r="EY42" s="72"/>
      <c r="EZ42" s="72"/>
      <c r="FA42" s="4"/>
      <c r="FB42" s="30"/>
    </row>
    <row r="43" spans="1:158" ht="15">
      <c r="A43" s="25">
        <v>57</v>
      </c>
      <c r="B43" s="1">
        <v>27</v>
      </c>
      <c r="C43" s="17" t="s">
        <v>205</v>
      </c>
      <c r="D43" s="11" t="s">
        <v>61</v>
      </c>
      <c r="E43" s="13">
        <v>150</v>
      </c>
      <c r="F43" s="11"/>
      <c r="G43" s="12"/>
      <c r="H43" s="11"/>
      <c r="I43" s="12"/>
      <c r="J43" s="11"/>
      <c r="K43" s="12"/>
      <c r="L43" s="11"/>
      <c r="M43" s="12"/>
      <c r="N43" s="6">
        <f t="shared" si="33"/>
        <v>150</v>
      </c>
      <c r="O43" s="6">
        <v>36</v>
      </c>
      <c r="P43" s="11"/>
      <c r="Q43" s="12"/>
      <c r="R43" s="14">
        <f t="shared" si="34"/>
        <v>150</v>
      </c>
      <c r="S43" s="24">
        <v>41</v>
      </c>
      <c r="T43" s="11"/>
      <c r="U43" s="12"/>
      <c r="V43" s="15">
        <f t="shared" si="2"/>
        <v>0</v>
      </c>
      <c r="W43" s="20" t="s">
        <v>97</v>
      </c>
      <c r="X43" s="11"/>
      <c r="Y43" s="12"/>
      <c r="Z43" s="16">
        <f t="shared" si="3"/>
        <v>0</v>
      </c>
      <c r="AA43" s="22" t="s">
        <v>97</v>
      </c>
      <c r="AB43" s="11"/>
      <c r="AC43" s="12"/>
      <c r="AD43" s="4">
        <f>SUM(AC43,Y43,U43,Q43,M43,K43)</f>
        <v>0</v>
      </c>
      <c r="AE43" s="6" t="s">
        <v>97</v>
      </c>
      <c r="AF43" s="11"/>
      <c r="AG43" s="12"/>
      <c r="AH43" s="12"/>
      <c r="AI43" s="4">
        <f t="shared" si="4"/>
        <v>0</v>
      </c>
      <c r="AJ43" s="6" t="s">
        <v>97</v>
      </c>
      <c r="AK43" s="12"/>
      <c r="AL43" s="4">
        <f t="shared" si="5"/>
        <v>0</v>
      </c>
      <c r="AM43" s="30" t="s">
        <v>97</v>
      </c>
      <c r="AN43" s="31"/>
      <c r="AO43" s="31"/>
      <c r="AP43" s="4">
        <f t="shared" si="6"/>
        <v>0</v>
      </c>
      <c r="AQ43" s="6" t="s">
        <v>97</v>
      </c>
      <c r="AR43" s="31"/>
      <c r="AS43" s="31"/>
      <c r="AT43" s="4">
        <f t="shared" si="7"/>
        <v>0</v>
      </c>
      <c r="AU43" s="6" t="s">
        <v>97</v>
      </c>
      <c r="AV43" s="31"/>
      <c r="AW43" s="31"/>
      <c r="AX43" s="4">
        <f t="shared" si="8"/>
        <v>0</v>
      </c>
      <c r="AY43" s="6" t="s">
        <v>97</v>
      </c>
      <c r="AZ43" s="31"/>
      <c r="BA43" s="31"/>
      <c r="BB43" s="4">
        <f t="shared" si="9"/>
        <v>0</v>
      </c>
      <c r="BC43" s="6" t="s">
        <v>97</v>
      </c>
      <c r="BD43" s="31"/>
      <c r="BE43" s="4">
        <f t="shared" si="10"/>
        <v>0</v>
      </c>
      <c r="BF43" s="30" t="s">
        <v>97</v>
      </c>
      <c r="BG43" s="31"/>
      <c r="BH43" s="4">
        <f t="shared" si="32"/>
        <v>0</v>
      </c>
      <c r="BI43" s="30" t="s">
        <v>97</v>
      </c>
      <c r="BJ43" s="31"/>
      <c r="BK43" s="4">
        <f t="shared" si="11"/>
        <v>0</v>
      </c>
      <c r="BL43" s="30" t="s">
        <v>97</v>
      </c>
      <c r="BM43" s="31"/>
      <c r="BN43" s="31"/>
      <c r="BO43" s="4">
        <f t="shared" si="12"/>
        <v>0</v>
      </c>
      <c r="BP43" s="30" t="s">
        <v>97</v>
      </c>
      <c r="BQ43" s="31"/>
      <c r="BR43" s="4">
        <f t="shared" si="13"/>
        <v>0</v>
      </c>
      <c r="BS43" s="30" t="s">
        <v>97</v>
      </c>
      <c r="BT43" s="31"/>
      <c r="BU43" s="4">
        <f t="shared" si="14"/>
        <v>0</v>
      </c>
      <c r="BV43" s="30" t="s">
        <v>97</v>
      </c>
      <c r="BW43" s="31"/>
      <c r="BX43" s="4">
        <f t="shared" si="15"/>
        <v>0</v>
      </c>
      <c r="BY43" s="30" t="s">
        <v>97</v>
      </c>
      <c r="BZ43" s="31"/>
      <c r="CA43" s="31"/>
      <c r="CB43" s="4">
        <f t="shared" si="16"/>
        <v>0</v>
      </c>
      <c r="CC43" s="30" t="s">
        <v>97</v>
      </c>
      <c r="CD43" s="31"/>
      <c r="CE43" s="4">
        <f>+CD43+CA43+BZ43+BW43+BT43+BQ43+BN43+BM43</f>
        <v>0</v>
      </c>
      <c r="CF43" s="30" t="s">
        <v>97</v>
      </c>
      <c r="CG43" s="31"/>
      <c r="CH43" s="31"/>
      <c r="CI43" s="4">
        <f t="shared" si="17"/>
        <v>0</v>
      </c>
      <c r="CJ43" s="30" t="s">
        <v>97</v>
      </c>
      <c r="CK43" s="31"/>
      <c r="CL43" s="4">
        <f t="shared" si="18"/>
        <v>0</v>
      </c>
      <c r="CM43" s="30" t="s">
        <v>97</v>
      </c>
      <c r="CN43" s="31"/>
      <c r="CO43" s="31"/>
      <c r="CP43" s="4">
        <f t="shared" si="19"/>
        <v>0</v>
      </c>
      <c r="CQ43" s="30" t="s">
        <v>97</v>
      </c>
      <c r="CR43" s="31"/>
      <c r="CS43" s="4">
        <f t="shared" si="20"/>
        <v>0</v>
      </c>
      <c r="CT43" s="30" t="s">
        <v>97</v>
      </c>
      <c r="CU43" s="31"/>
      <c r="CV43" s="4">
        <f t="shared" si="21"/>
        <v>0</v>
      </c>
      <c r="CW43" s="30" t="s">
        <v>97</v>
      </c>
      <c r="CX43" s="31"/>
      <c r="CY43" s="4">
        <f t="shared" si="22"/>
        <v>0</v>
      </c>
      <c r="CZ43" s="30" t="s">
        <v>97</v>
      </c>
      <c r="DA43" s="31"/>
      <c r="DB43" s="31"/>
      <c r="DC43" s="4">
        <f t="shared" si="23"/>
        <v>0</v>
      </c>
      <c r="DD43" s="30" t="s">
        <v>97</v>
      </c>
      <c r="DE43" s="31"/>
      <c r="DF43" s="4">
        <f t="shared" si="24"/>
        <v>0</v>
      </c>
      <c r="DG43" s="30" t="s">
        <v>97</v>
      </c>
      <c r="DH43" s="31"/>
      <c r="DI43" s="31"/>
      <c r="DJ43" s="4">
        <f t="shared" si="25"/>
        <v>0</v>
      </c>
      <c r="DK43" s="30" t="s">
        <v>97</v>
      </c>
      <c r="DL43" s="31"/>
      <c r="DM43" s="31"/>
      <c r="DN43" s="4">
        <f t="shared" si="26"/>
        <v>0</v>
      </c>
      <c r="DO43" s="30" t="s">
        <v>97</v>
      </c>
      <c r="DP43" s="31"/>
      <c r="DQ43" s="4">
        <f t="shared" si="27"/>
        <v>0</v>
      </c>
      <c r="DR43" s="30" t="s">
        <v>97</v>
      </c>
      <c r="DS43" s="31"/>
      <c r="DT43" s="4">
        <f t="shared" si="28"/>
        <v>0</v>
      </c>
      <c r="DU43" s="30" t="s">
        <v>97</v>
      </c>
      <c r="DV43" s="31"/>
      <c r="DW43" s="4">
        <f>+DV43+DS43+DP43+DM43+DL43+DI43+DH43+DE43</f>
        <v>0</v>
      </c>
      <c r="DX43" s="30" t="s">
        <v>97</v>
      </c>
      <c r="DY43" s="31"/>
      <c r="DZ43" s="4">
        <f>+DY43+DV43+DS43+DP43+DM43+DL43+DI43+DH43</f>
        <v>0</v>
      </c>
      <c r="EA43" s="30" t="s">
        <v>97</v>
      </c>
      <c r="EB43" s="31"/>
      <c r="EC43" s="31"/>
      <c r="ED43" s="4">
        <f>+EC43+EB43+DY43+DV43+DS43+DP43+DM43+DL43</f>
        <v>0</v>
      </c>
      <c r="EE43" s="30" t="s">
        <v>97</v>
      </c>
      <c r="EF43" s="32">
        <v>300</v>
      </c>
      <c r="EG43" s="4">
        <f>+EF43+EC43+EB43+DY43+DV43+DS43+DP43</f>
        <v>300</v>
      </c>
      <c r="EH43" s="30">
        <v>33</v>
      </c>
      <c r="EI43" s="31"/>
      <c r="EJ43" s="31"/>
      <c r="EK43" s="4">
        <f>+EJ43+EI43+EF43+EC43+EB43+DY43+DV43+DS43</f>
        <v>300</v>
      </c>
      <c r="EL43" s="30">
        <v>35</v>
      </c>
      <c r="EM43" s="31"/>
      <c r="EN43" s="4">
        <f t="shared" si="29"/>
        <v>300</v>
      </c>
      <c r="EO43" s="30">
        <v>36</v>
      </c>
      <c r="EP43" s="31"/>
      <c r="EQ43" s="4">
        <f t="shared" si="30"/>
        <v>300</v>
      </c>
      <c r="ER43" s="30">
        <v>36</v>
      </c>
      <c r="ES43" s="72"/>
      <c r="ET43" s="4">
        <f t="shared" si="31"/>
        <v>300</v>
      </c>
      <c r="EU43" s="30">
        <v>37</v>
      </c>
      <c r="EV43" s="72"/>
      <c r="EW43" s="4"/>
      <c r="EX43" s="30"/>
      <c r="EY43" s="72"/>
      <c r="EZ43" s="72"/>
      <c r="FA43" s="4"/>
      <c r="FB43" s="30"/>
    </row>
    <row r="44" spans="1:158" ht="15">
      <c r="A44" s="62"/>
      <c r="B44" s="62"/>
      <c r="C44" s="17" t="s">
        <v>196</v>
      </c>
      <c r="D44" s="11" t="s">
        <v>63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f t="shared" si="33"/>
        <v>90</v>
      </c>
      <c r="O44" s="6">
        <v>38</v>
      </c>
      <c r="P44" s="11"/>
      <c r="Q44" s="12"/>
      <c r="R44" s="14">
        <f t="shared" si="34"/>
        <v>90</v>
      </c>
      <c r="S44" s="24">
        <v>44</v>
      </c>
      <c r="T44" s="11"/>
      <c r="U44" s="12"/>
      <c r="V44" s="15">
        <f t="shared" si="2"/>
        <v>0</v>
      </c>
      <c r="W44" s="20" t="s">
        <v>97</v>
      </c>
      <c r="X44" s="11"/>
      <c r="Y44" s="12"/>
      <c r="Z44" s="16">
        <f t="shared" si="3"/>
        <v>0</v>
      </c>
      <c r="AA44" s="22" t="s">
        <v>97</v>
      </c>
      <c r="AB44" s="11"/>
      <c r="AC44" s="12"/>
      <c r="AD44" s="4">
        <f>MAX(AC44,Y44,U44,Q44,M44,K44)</f>
        <v>0</v>
      </c>
      <c r="AE44" s="6" t="s">
        <v>97</v>
      </c>
      <c r="AF44" s="11"/>
      <c r="AG44" s="12"/>
      <c r="AH44" s="12"/>
      <c r="AI44" s="4">
        <f t="shared" si="4"/>
        <v>0</v>
      </c>
      <c r="AJ44" s="6" t="s">
        <v>97</v>
      </c>
      <c r="AK44" s="12"/>
      <c r="AL44" s="4">
        <f t="shared" si="5"/>
        <v>0</v>
      </c>
      <c r="AM44" s="30" t="s">
        <v>97</v>
      </c>
      <c r="AN44" s="31"/>
      <c r="AO44" s="31"/>
      <c r="AP44" s="4">
        <f t="shared" si="6"/>
        <v>0</v>
      </c>
      <c r="AQ44" s="6" t="s">
        <v>97</v>
      </c>
      <c r="AR44" s="31"/>
      <c r="AS44" s="31"/>
      <c r="AT44" s="4">
        <f t="shared" si="7"/>
        <v>0</v>
      </c>
      <c r="AU44" s="6" t="s">
        <v>97</v>
      </c>
      <c r="AV44" s="31"/>
      <c r="AW44" s="31"/>
      <c r="AX44" s="4">
        <f t="shared" si="8"/>
        <v>0</v>
      </c>
      <c r="AY44" s="6" t="s">
        <v>97</v>
      </c>
      <c r="AZ44" s="31"/>
      <c r="BA44" s="31"/>
      <c r="BB44" s="4">
        <f t="shared" si="9"/>
        <v>0</v>
      </c>
      <c r="BC44" s="6" t="s">
        <v>97</v>
      </c>
      <c r="BD44" s="31"/>
      <c r="BE44" s="4">
        <f t="shared" si="10"/>
        <v>0</v>
      </c>
      <c r="BF44" s="30" t="s">
        <v>97</v>
      </c>
      <c r="BG44" s="31"/>
      <c r="BH44" s="4">
        <f t="shared" si="32"/>
        <v>0</v>
      </c>
      <c r="BI44" s="30" t="s">
        <v>97</v>
      </c>
      <c r="BJ44" s="31"/>
      <c r="BK44" s="4">
        <f t="shared" si="11"/>
        <v>0</v>
      </c>
      <c r="BL44" s="30" t="s">
        <v>97</v>
      </c>
      <c r="BM44" s="31"/>
      <c r="BN44" s="31"/>
      <c r="BO44" s="4">
        <f t="shared" si="12"/>
        <v>0</v>
      </c>
      <c r="BP44" s="30" t="s">
        <v>97</v>
      </c>
      <c r="BQ44" s="31"/>
      <c r="BR44" s="4">
        <f t="shared" si="13"/>
        <v>0</v>
      </c>
      <c r="BS44" s="30" t="s">
        <v>97</v>
      </c>
      <c r="BT44" s="31"/>
      <c r="BU44" s="4">
        <f t="shared" si="14"/>
        <v>0</v>
      </c>
      <c r="BV44" s="30" t="s">
        <v>97</v>
      </c>
      <c r="BW44" s="31"/>
      <c r="BX44" s="4">
        <f t="shared" si="15"/>
        <v>0</v>
      </c>
      <c r="BY44" s="30" t="s">
        <v>97</v>
      </c>
      <c r="BZ44" s="31"/>
      <c r="CA44" s="31"/>
      <c r="CB44" s="4">
        <f t="shared" si="16"/>
        <v>0</v>
      </c>
      <c r="CC44" s="30" t="s">
        <v>97</v>
      </c>
      <c r="CD44" s="31"/>
      <c r="CE44" s="4">
        <f>+CA44+BX44+BU44+BT44+BQ44+BN44+CD44</f>
        <v>0</v>
      </c>
      <c r="CF44" s="30" t="s">
        <v>97</v>
      </c>
      <c r="CG44" s="31"/>
      <c r="CH44" s="31"/>
      <c r="CI44" s="4">
        <f t="shared" si="17"/>
        <v>0</v>
      </c>
      <c r="CJ44" s="30" t="s">
        <v>97</v>
      </c>
      <c r="CK44" s="31"/>
      <c r="CL44" s="4">
        <f t="shared" si="18"/>
        <v>0</v>
      </c>
      <c r="CM44" s="30" t="s">
        <v>97</v>
      </c>
      <c r="CN44" s="31"/>
      <c r="CO44" s="31"/>
      <c r="CP44" s="4">
        <f t="shared" si="19"/>
        <v>0</v>
      </c>
      <c r="CQ44" s="30" t="s">
        <v>97</v>
      </c>
      <c r="CR44" s="31"/>
      <c r="CS44" s="4">
        <f t="shared" si="20"/>
        <v>0</v>
      </c>
      <c r="CT44" s="30" t="s">
        <v>97</v>
      </c>
      <c r="CU44" s="31"/>
      <c r="CV44" s="4">
        <f t="shared" si="21"/>
        <v>0</v>
      </c>
      <c r="CW44" s="30" t="s">
        <v>97</v>
      </c>
      <c r="CX44" s="31"/>
      <c r="CY44" s="4">
        <f t="shared" si="22"/>
        <v>0</v>
      </c>
      <c r="CZ44" s="30" t="s">
        <v>97</v>
      </c>
      <c r="DA44" s="31"/>
      <c r="DB44" s="31"/>
      <c r="DC44" s="4">
        <f t="shared" si="23"/>
        <v>0</v>
      </c>
      <c r="DD44" s="30" t="s">
        <v>97</v>
      </c>
      <c r="DE44" s="31"/>
      <c r="DF44" s="4">
        <f t="shared" si="24"/>
        <v>0</v>
      </c>
      <c r="DG44" s="30" t="s">
        <v>97</v>
      </c>
      <c r="DH44" s="31"/>
      <c r="DI44" s="31"/>
      <c r="DJ44" s="4">
        <f t="shared" si="25"/>
        <v>0</v>
      </c>
      <c r="DK44" s="30" t="s">
        <v>97</v>
      </c>
      <c r="DL44" s="31"/>
      <c r="DM44" s="31"/>
      <c r="DN44" s="4">
        <f t="shared" si="26"/>
        <v>0</v>
      </c>
      <c r="DO44" s="30" t="s">
        <v>97</v>
      </c>
      <c r="DP44" s="31"/>
      <c r="DQ44" s="4">
        <f t="shared" si="27"/>
        <v>0</v>
      </c>
      <c r="DR44" s="30" t="s">
        <v>97</v>
      </c>
      <c r="DS44" s="31"/>
      <c r="DT44" s="4">
        <f t="shared" si="28"/>
        <v>0</v>
      </c>
      <c r="DU44" s="30" t="s">
        <v>97</v>
      </c>
      <c r="DV44" s="31"/>
      <c r="DW44" s="4">
        <f>+DV44+DS44+DP44+DM44+DL44+DI44+DH44+DE44</f>
        <v>0</v>
      </c>
      <c r="DX44" s="30" t="s">
        <v>97</v>
      </c>
      <c r="DY44" s="32">
        <v>90</v>
      </c>
      <c r="DZ44" s="4">
        <f>+DY44+DV44+DS44+DP44+DM44+DL44+DI44+DH44</f>
        <v>90</v>
      </c>
      <c r="EA44" s="30">
        <v>40</v>
      </c>
      <c r="EB44" s="31"/>
      <c r="EC44" s="34">
        <v>170</v>
      </c>
      <c r="ED44" s="4">
        <f>+EC44+EB44+DY44+DV44+DS44+DP44+DM44+DL44</f>
        <v>260</v>
      </c>
      <c r="EE44" s="30">
        <v>36</v>
      </c>
      <c r="EF44" s="31"/>
      <c r="EG44" s="4">
        <f>+EF44+EC44+EB44+DY44+DV44+DS44+DP44</f>
        <v>260</v>
      </c>
      <c r="EH44" s="30">
        <v>34</v>
      </c>
      <c r="EI44" s="31"/>
      <c r="EJ44" s="31"/>
      <c r="EK44" s="4">
        <f>+EJ44+EI44+EF44+EC44+EB44+DY44+DV44+DS44</f>
        <v>260</v>
      </c>
      <c r="EL44" s="30">
        <v>36</v>
      </c>
      <c r="EM44" s="31"/>
      <c r="EN44" s="4">
        <f t="shared" si="29"/>
        <v>260</v>
      </c>
      <c r="EO44" s="30">
        <v>37</v>
      </c>
      <c r="EP44" s="31"/>
      <c r="EQ44" s="4">
        <f t="shared" si="30"/>
        <v>260</v>
      </c>
      <c r="ER44" s="30">
        <v>38</v>
      </c>
      <c r="ES44" s="72"/>
      <c r="ET44" s="4">
        <f t="shared" si="31"/>
        <v>170</v>
      </c>
      <c r="EU44" s="30">
        <v>39</v>
      </c>
      <c r="EV44" s="72"/>
      <c r="EW44" s="4"/>
      <c r="EX44" s="30"/>
      <c r="EY44" s="72"/>
      <c r="EZ44" s="72"/>
      <c r="FA44" s="4"/>
      <c r="FB44" s="30"/>
    </row>
    <row r="45" spans="1:158" ht="15">
      <c r="A45" s="25">
        <v>27</v>
      </c>
      <c r="B45" s="1">
        <v>13</v>
      </c>
      <c r="C45" s="17" t="s">
        <v>201</v>
      </c>
      <c r="D45" s="11" t="s">
        <v>61</v>
      </c>
      <c r="E45" s="13">
        <v>150</v>
      </c>
      <c r="F45" s="11"/>
      <c r="G45" s="12"/>
      <c r="H45" s="11"/>
      <c r="I45" s="12"/>
      <c r="J45" s="11"/>
      <c r="K45" s="12"/>
      <c r="L45" s="11"/>
      <c r="M45" s="12"/>
      <c r="N45" s="6">
        <f t="shared" si="33"/>
        <v>150</v>
      </c>
      <c r="O45" s="6">
        <v>36</v>
      </c>
      <c r="P45" s="11"/>
      <c r="Q45" s="12"/>
      <c r="R45" s="14">
        <f t="shared" si="34"/>
        <v>150</v>
      </c>
      <c r="S45" s="24">
        <v>41</v>
      </c>
      <c r="T45" s="11"/>
      <c r="U45" s="12"/>
      <c r="V45" s="15">
        <f t="shared" si="2"/>
        <v>0</v>
      </c>
      <c r="W45" s="20" t="s">
        <v>97</v>
      </c>
      <c r="X45" s="11"/>
      <c r="Y45" s="12"/>
      <c r="Z45" s="16">
        <f t="shared" si="3"/>
        <v>0</v>
      </c>
      <c r="AA45" s="22" t="s">
        <v>97</v>
      </c>
      <c r="AB45" s="11"/>
      <c r="AC45" s="12"/>
      <c r="AD45" s="4">
        <f>SUM(AC45,Y45,U45,Q45,M45,K45)</f>
        <v>0</v>
      </c>
      <c r="AE45" s="6" t="s">
        <v>97</v>
      </c>
      <c r="AF45" s="11"/>
      <c r="AG45" s="12"/>
      <c r="AH45" s="12"/>
      <c r="AI45" s="4">
        <f t="shared" si="4"/>
        <v>0</v>
      </c>
      <c r="AJ45" s="6" t="s">
        <v>97</v>
      </c>
      <c r="AK45" s="12"/>
      <c r="AL45" s="4">
        <f t="shared" si="5"/>
        <v>0</v>
      </c>
      <c r="AM45" s="30" t="s">
        <v>97</v>
      </c>
      <c r="AN45" s="31"/>
      <c r="AO45" s="31"/>
      <c r="AP45" s="4">
        <f t="shared" si="6"/>
        <v>0</v>
      </c>
      <c r="AQ45" s="6" t="s">
        <v>97</v>
      </c>
      <c r="AR45" s="31"/>
      <c r="AS45" s="31"/>
      <c r="AT45" s="4">
        <f t="shared" si="7"/>
        <v>0</v>
      </c>
      <c r="AU45" s="6" t="s">
        <v>97</v>
      </c>
      <c r="AV45" s="31"/>
      <c r="AW45" s="31"/>
      <c r="AX45" s="4">
        <f t="shared" si="8"/>
        <v>0</v>
      </c>
      <c r="AY45" s="6" t="s">
        <v>97</v>
      </c>
      <c r="AZ45" s="31"/>
      <c r="BA45" s="31"/>
      <c r="BB45" s="4">
        <f t="shared" si="9"/>
        <v>0</v>
      </c>
      <c r="BC45" s="6" t="s">
        <v>97</v>
      </c>
      <c r="BD45" s="31"/>
      <c r="BE45" s="4">
        <f t="shared" si="10"/>
        <v>0</v>
      </c>
      <c r="BF45" s="30" t="s">
        <v>97</v>
      </c>
      <c r="BG45" s="31"/>
      <c r="BH45" s="4">
        <f t="shared" si="32"/>
        <v>0</v>
      </c>
      <c r="BI45" s="30" t="s">
        <v>97</v>
      </c>
      <c r="BJ45" s="31"/>
      <c r="BK45" s="4">
        <f t="shared" si="11"/>
        <v>0</v>
      </c>
      <c r="BL45" s="30" t="s">
        <v>97</v>
      </c>
      <c r="BM45" s="31"/>
      <c r="BN45" s="31"/>
      <c r="BO45" s="4">
        <f t="shared" si="12"/>
        <v>0</v>
      </c>
      <c r="BP45" s="30" t="s">
        <v>97</v>
      </c>
      <c r="BQ45" s="31"/>
      <c r="BR45" s="4">
        <f t="shared" si="13"/>
        <v>0</v>
      </c>
      <c r="BS45" s="30" t="s">
        <v>97</v>
      </c>
      <c r="BT45" s="31"/>
      <c r="BU45" s="4">
        <f t="shared" si="14"/>
        <v>0</v>
      </c>
      <c r="BV45" s="30" t="s">
        <v>97</v>
      </c>
      <c r="BW45" s="31"/>
      <c r="BX45" s="4">
        <f t="shared" si="15"/>
        <v>0</v>
      </c>
      <c r="BY45" s="30" t="s">
        <v>97</v>
      </c>
      <c r="BZ45" s="31"/>
      <c r="CA45" s="31"/>
      <c r="CB45" s="4">
        <f t="shared" si="16"/>
        <v>0</v>
      </c>
      <c r="CC45" s="30" t="s">
        <v>97</v>
      </c>
      <c r="CD45" s="31"/>
      <c r="CE45" s="4">
        <f>+CD45+CA45+BZ45+BW45+BT45+BQ45+BN45+BM45</f>
        <v>0</v>
      </c>
      <c r="CF45" s="30" t="s">
        <v>97</v>
      </c>
      <c r="CG45" s="31"/>
      <c r="CH45" s="31"/>
      <c r="CI45" s="4">
        <f t="shared" si="17"/>
        <v>0</v>
      </c>
      <c r="CJ45" s="30" t="s">
        <v>97</v>
      </c>
      <c r="CK45" s="31"/>
      <c r="CL45" s="4">
        <f t="shared" si="18"/>
        <v>0</v>
      </c>
      <c r="CM45" s="30" t="s">
        <v>97</v>
      </c>
      <c r="CN45" s="31"/>
      <c r="CO45" s="31"/>
      <c r="CP45" s="4">
        <f t="shared" si="19"/>
        <v>0</v>
      </c>
      <c r="CQ45" s="30" t="s">
        <v>97</v>
      </c>
      <c r="CR45" s="31"/>
      <c r="CS45" s="4">
        <f t="shared" si="20"/>
        <v>0</v>
      </c>
      <c r="CT45" s="30" t="s">
        <v>97</v>
      </c>
      <c r="CU45" s="31"/>
      <c r="CV45" s="4">
        <f t="shared" si="21"/>
        <v>0</v>
      </c>
      <c r="CW45" s="30" t="s">
        <v>97</v>
      </c>
      <c r="CX45" s="31"/>
      <c r="CY45" s="4">
        <f t="shared" si="22"/>
        <v>0</v>
      </c>
      <c r="CZ45" s="30" t="s">
        <v>97</v>
      </c>
      <c r="DA45" s="31"/>
      <c r="DB45" s="31"/>
      <c r="DC45" s="4">
        <f t="shared" si="23"/>
        <v>0</v>
      </c>
      <c r="DD45" s="30" t="s">
        <v>97</v>
      </c>
      <c r="DE45" s="31"/>
      <c r="DF45" s="4">
        <f t="shared" si="24"/>
        <v>0</v>
      </c>
      <c r="DG45" s="30" t="s">
        <v>97</v>
      </c>
      <c r="DH45" s="31"/>
      <c r="DI45" s="31"/>
      <c r="DJ45" s="4">
        <f t="shared" si="25"/>
        <v>0</v>
      </c>
      <c r="DK45" s="30" t="s">
        <v>97</v>
      </c>
      <c r="DL45" s="31"/>
      <c r="DM45" s="31"/>
      <c r="DN45" s="4">
        <f t="shared" si="26"/>
        <v>0</v>
      </c>
      <c r="DO45" s="30" t="s">
        <v>97</v>
      </c>
      <c r="DP45" s="31"/>
      <c r="DQ45" s="4">
        <f t="shared" si="27"/>
        <v>0</v>
      </c>
      <c r="DR45" s="30" t="s">
        <v>97</v>
      </c>
      <c r="DS45" s="31"/>
      <c r="DT45" s="4">
        <f t="shared" si="28"/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1"/>
      <c r="DZ45" s="4">
        <f>+DY45+DV45+DS45+DP45+DM45+DL45+DI45+DH45</f>
        <v>0</v>
      </c>
      <c r="EA45" s="30" t="s">
        <v>97</v>
      </c>
      <c r="EB45" s="31"/>
      <c r="EC45" s="32">
        <v>90</v>
      </c>
      <c r="ED45" s="4">
        <f>+EC45+EB45+DY45+DV45+DS45+DP45+DM45+DL45</f>
        <v>90</v>
      </c>
      <c r="EE45" s="30">
        <v>41</v>
      </c>
      <c r="EF45" s="31"/>
      <c r="EG45" s="4">
        <f>+EF45+EC45+EB45+DY45+DV45+DS45+DP45</f>
        <v>90</v>
      </c>
      <c r="EH45" s="30">
        <v>39</v>
      </c>
      <c r="EI45" s="31"/>
      <c r="EJ45" s="31"/>
      <c r="EK45" s="4">
        <f>+EJ45+EI45+EF45+EC45+EB45+DY45+DV45+DS45</f>
        <v>90</v>
      </c>
      <c r="EL45" s="30">
        <v>39</v>
      </c>
      <c r="EM45" s="31"/>
      <c r="EN45" s="4">
        <f t="shared" si="29"/>
        <v>90</v>
      </c>
      <c r="EO45" s="30">
        <v>39</v>
      </c>
      <c r="EP45" s="31"/>
      <c r="EQ45" s="4">
        <f t="shared" si="30"/>
        <v>90</v>
      </c>
      <c r="ER45" s="69">
        <v>40</v>
      </c>
      <c r="ES45" s="72"/>
      <c r="ET45" s="4">
        <f t="shared" si="31"/>
        <v>90</v>
      </c>
      <c r="EU45" s="69">
        <v>40</v>
      </c>
      <c r="EV45" s="72"/>
      <c r="EW45" s="4"/>
      <c r="EX45" s="69"/>
      <c r="EY45" s="72"/>
      <c r="EZ45" s="72"/>
      <c r="FA45" s="4"/>
      <c r="FB45" s="69"/>
    </row>
    <row r="46" spans="1:158" ht="15">
      <c r="A46" s="25">
        <v>56</v>
      </c>
      <c r="B46" s="1">
        <v>36</v>
      </c>
      <c r="C46" s="17" t="s">
        <v>197</v>
      </c>
      <c r="D46" s="11" t="s">
        <v>63</v>
      </c>
      <c r="E46" s="13">
        <v>90</v>
      </c>
      <c r="F46" s="11"/>
      <c r="G46" s="12"/>
      <c r="H46" s="11"/>
      <c r="I46" s="12"/>
      <c r="J46" s="11"/>
      <c r="K46" s="12"/>
      <c r="L46" s="11"/>
      <c r="M46" s="12"/>
      <c r="N46" s="6">
        <f t="shared" si="33"/>
        <v>90</v>
      </c>
      <c r="O46" s="6">
        <v>38</v>
      </c>
      <c r="P46" s="11"/>
      <c r="Q46" s="12"/>
      <c r="R46" s="14">
        <f t="shared" si="34"/>
        <v>90</v>
      </c>
      <c r="S46" s="24">
        <v>44</v>
      </c>
      <c r="T46" s="11"/>
      <c r="U46" s="12"/>
      <c r="V46" s="15">
        <f t="shared" si="2"/>
        <v>0</v>
      </c>
      <c r="W46" s="20" t="s">
        <v>97</v>
      </c>
      <c r="X46" s="11"/>
      <c r="Y46" s="12"/>
      <c r="Z46" s="16">
        <f t="shared" si="3"/>
        <v>0</v>
      </c>
      <c r="AA46" s="22" t="s">
        <v>97</v>
      </c>
      <c r="AB46" s="11"/>
      <c r="AC46" s="12"/>
      <c r="AD46" s="4">
        <f>MAX(AC46,Y46,U46,Q46,M46,K46)</f>
        <v>0</v>
      </c>
      <c r="AE46" s="6" t="s">
        <v>97</v>
      </c>
      <c r="AF46" s="11"/>
      <c r="AG46" s="12"/>
      <c r="AH46" s="12"/>
      <c r="AI46" s="4">
        <f t="shared" si="4"/>
        <v>0</v>
      </c>
      <c r="AJ46" s="6" t="s">
        <v>97</v>
      </c>
      <c r="AK46" s="12"/>
      <c r="AL46" s="4">
        <f t="shared" si="5"/>
        <v>0</v>
      </c>
      <c r="AM46" s="30" t="s">
        <v>97</v>
      </c>
      <c r="AN46" s="31"/>
      <c r="AO46" s="31"/>
      <c r="AP46" s="4">
        <f t="shared" si="6"/>
        <v>0</v>
      </c>
      <c r="AQ46" s="6" t="s">
        <v>97</v>
      </c>
      <c r="AR46" s="31"/>
      <c r="AS46" s="31"/>
      <c r="AT46" s="4">
        <f t="shared" si="7"/>
        <v>0</v>
      </c>
      <c r="AU46" s="6" t="s">
        <v>97</v>
      </c>
      <c r="AV46" s="31"/>
      <c r="AW46" s="31"/>
      <c r="AX46" s="4">
        <f t="shared" si="8"/>
        <v>0</v>
      </c>
      <c r="AY46" s="6" t="s">
        <v>97</v>
      </c>
      <c r="AZ46" s="31"/>
      <c r="BA46" s="31"/>
      <c r="BB46" s="4">
        <f t="shared" si="9"/>
        <v>0</v>
      </c>
      <c r="BC46" s="6" t="s">
        <v>97</v>
      </c>
      <c r="BD46" s="31"/>
      <c r="BE46" s="4">
        <f t="shared" si="10"/>
        <v>0</v>
      </c>
      <c r="BF46" s="30" t="s">
        <v>97</v>
      </c>
      <c r="BG46" s="31"/>
      <c r="BH46" s="4">
        <f t="shared" si="32"/>
        <v>0</v>
      </c>
      <c r="BI46" s="30" t="s">
        <v>97</v>
      </c>
      <c r="BJ46" s="31"/>
      <c r="BK46" s="4">
        <f t="shared" si="11"/>
        <v>0</v>
      </c>
      <c r="BL46" s="30" t="s">
        <v>97</v>
      </c>
      <c r="BM46" s="31"/>
      <c r="BN46" s="31"/>
      <c r="BO46" s="4">
        <f t="shared" si="12"/>
        <v>0</v>
      </c>
      <c r="BP46" s="30" t="s">
        <v>97</v>
      </c>
      <c r="BQ46" s="31"/>
      <c r="BR46" s="4">
        <f t="shared" si="13"/>
        <v>0</v>
      </c>
      <c r="BS46" s="30" t="s">
        <v>97</v>
      </c>
      <c r="BT46" s="31"/>
      <c r="BU46" s="4">
        <f t="shared" si="14"/>
        <v>0</v>
      </c>
      <c r="BV46" s="30" t="s">
        <v>97</v>
      </c>
      <c r="BW46" s="31"/>
      <c r="BX46" s="4">
        <f t="shared" si="15"/>
        <v>0</v>
      </c>
      <c r="BY46" s="30" t="s">
        <v>97</v>
      </c>
      <c r="BZ46" s="31"/>
      <c r="CA46" s="31"/>
      <c r="CB46" s="4">
        <f t="shared" si="16"/>
        <v>0</v>
      </c>
      <c r="CC46" s="30" t="s">
        <v>97</v>
      </c>
      <c r="CD46" s="31"/>
      <c r="CE46" s="4">
        <f>+CA46+BX46+BU46+BT46+BQ46+BN46+CD46</f>
        <v>0</v>
      </c>
      <c r="CF46" s="30" t="s">
        <v>97</v>
      </c>
      <c r="CG46" s="31"/>
      <c r="CH46" s="31"/>
      <c r="CI46" s="4">
        <f t="shared" si="17"/>
        <v>0</v>
      </c>
      <c r="CJ46" s="30" t="s">
        <v>97</v>
      </c>
      <c r="CK46" s="31"/>
      <c r="CL46" s="4">
        <f t="shared" si="18"/>
        <v>0</v>
      </c>
      <c r="CM46" s="30" t="s">
        <v>97</v>
      </c>
      <c r="CN46" s="31"/>
      <c r="CO46" s="31"/>
      <c r="CP46" s="4">
        <f t="shared" si="19"/>
        <v>0</v>
      </c>
      <c r="CQ46" s="30" t="s">
        <v>97</v>
      </c>
      <c r="CR46" s="31"/>
      <c r="CS46" s="4">
        <f t="shared" si="20"/>
        <v>0</v>
      </c>
      <c r="CT46" s="30" t="s">
        <v>97</v>
      </c>
      <c r="CU46" s="31"/>
      <c r="CV46" s="4">
        <f t="shared" si="21"/>
        <v>0</v>
      </c>
      <c r="CW46" s="30" t="s">
        <v>97</v>
      </c>
      <c r="CX46" s="31"/>
      <c r="CY46" s="4">
        <f t="shared" si="22"/>
        <v>0</v>
      </c>
      <c r="CZ46" s="30" t="s">
        <v>97</v>
      </c>
      <c r="DA46" s="31"/>
      <c r="DB46" s="31"/>
      <c r="DC46" s="4">
        <f t="shared" si="23"/>
        <v>0</v>
      </c>
      <c r="DD46" s="30" t="s">
        <v>97</v>
      </c>
      <c r="DE46" s="31"/>
      <c r="DF46" s="4">
        <f t="shared" si="24"/>
        <v>0</v>
      </c>
      <c r="DG46" s="30" t="s">
        <v>97</v>
      </c>
      <c r="DH46" s="31"/>
      <c r="DI46" s="31"/>
      <c r="DJ46" s="4">
        <f t="shared" si="25"/>
        <v>0</v>
      </c>
      <c r="DK46" s="30" t="s">
        <v>97</v>
      </c>
      <c r="DL46" s="31"/>
      <c r="DM46" s="31"/>
      <c r="DN46" s="4">
        <f t="shared" si="26"/>
        <v>0</v>
      </c>
      <c r="DO46" s="30" t="s">
        <v>97</v>
      </c>
      <c r="DP46" s="31"/>
      <c r="DQ46" s="4">
        <f t="shared" si="27"/>
        <v>0</v>
      </c>
      <c r="DR46" s="30" t="s">
        <v>97</v>
      </c>
      <c r="DS46" s="31"/>
      <c r="DT46" s="4">
        <f t="shared" si="28"/>
        <v>0</v>
      </c>
      <c r="DU46" s="30" t="s">
        <v>97</v>
      </c>
      <c r="DV46" s="31"/>
      <c r="DW46" s="4">
        <f>+DV46+DS46+DP46+DM46+DL46+DI46+DH46+DE46</f>
        <v>0</v>
      </c>
      <c r="DX46" s="30" t="s">
        <v>97</v>
      </c>
      <c r="DY46" s="32">
        <v>50</v>
      </c>
      <c r="DZ46" s="4">
        <f>+DY46+DV46+DS46+DP46+DM46+DL46+DI46+DH46</f>
        <v>50</v>
      </c>
      <c r="EA46" s="30">
        <v>41</v>
      </c>
      <c r="EB46" s="31"/>
      <c r="EC46" s="31"/>
      <c r="ED46" s="4">
        <f>+EC46+EB46+DY46+DV46+DS46+DP46+DM46+DL46</f>
        <v>50</v>
      </c>
      <c r="EE46" s="30">
        <v>42</v>
      </c>
      <c r="EF46" s="31"/>
      <c r="EG46" s="4">
        <f>+EF46+EC46+EB46+DY46+DV46+DS46+DP46</f>
        <v>50</v>
      </c>
      <c r="EH46" s="30">
        <v>40</v>
      </c>
      <c r="EI46" s="31"/>
      <c r="EJ46" s="31"/>
      <c r="EK46" s="4">
        <f>+EJ46+EI46+EF46+EC46+EB46+DY46+DV46+DS46</f>
        <v>50</v>
      </c>
      <c r="EL46" s="30">
        <v>40</v>
      </c>
      <c r="EM46" s="31"/>
      <c r="EN46" s="4">
        <f t="shared" si="29"/>
        <v>50</v>
      </c>
      <c r="EO46" s="30">
        <v>41</v>
      </c>
      <c r="EP46" s="31"/>
      <c r="EQ46" s="4">
        <f t="shared" si="30"/>
        <v>50</v>
      </c>
      <c r="ER46" s="30">
        <v>41</v>
      </c>
      <c r="ES46" s="72"/>
      <c r="ET46" s="4">
        <f t="shared" si="31"/>
        <v>0</v>
      </c>
      <c r="EU46" s="30"/>
      <c r="EV46" s="72"/>
      <c r="EW46" s="4"/>
      <c r="EX46" s="30"/>
      <c r="EY46" s="72"/>
      <c r="EZ46" s="72"/>
      <c r="FA46" s="4"/>
      <c r="FB46" s="30"/>
    </row>
    <row r="47" spans="1:158" ht="15">
      <c r="A47" s="25">
        <v>56</v>
      </c>
      <c r="B47" s="1">
        <v>36</v>
      </c>
      <c r="C47" s="17" t="s">
        <v>198</v>
      </c>
      <c r="D47" s="11" t="s">
        <v>63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f t="shared" si="33"/>
        <v>90</v>
      </c>
      <c r="O47" s="6">
        <v>38</v>
      </c>
      <c r="P47" s="11"/>
      <c r="Q47" s="12"/>
      <c r="R47" s="14">
        <f t="shared" si="34"/>
        <v>90</v>
      </c>
      <c r="S47" s="24">
        <v>44</v>
      </c>
      <c r="T47" s="11"/>
      <c r="U47" s="12"/>
      <c r="V47" s="15">
        <f t="shared" si="2"/>
        <v>0</v>
      </c>
      <c r="W47" s="20" t="s">
        <v>97</v>
      </c>
      <c r="X47" s="11"/>
      <c r="Y47" s="12"/>
      <c r="Z47" s="16">
        <f t="shared" si="3"/>
        <v>0</v>
      </c>
      <c r="AA47" s="22" t="s">
        <v>97</v>
      </c>
      <c r="AB47" s="11"/>
      <c r="AC47" s="12"/>
      <c r="AD47" s="4">
        <f>MAX(AC47,Y47,U47,Q47,M47,K47)</f>
        <v>0</v>
      </c>
      <c r="AE47" s="6" t="s">
        <v>97</v>
      </c>
      <c r="AF47" s="11"/>
      <c r="AG47" s="12"/>
      <c r="AH47" s="12"/>
      <c r="AI47" s="4">
        <f t="shared" si="4"/>
        <v>0</v>
      </c>
      <c r="AJ47" s="6" t="s">
        <v>97</v>
      </c>
      <c r="AK47" s="12"/>
      <c r="AL47" s="4">
        <f t="shared" si="5"/>
        <v>0</v>
      </c>
      <c r="AM47" s="30" t="s">
        <v>97</v>
      </c>
      <c r="AN47" s="31"/>
      <c r="AO47" s="31"/>
      <c r="AP47" s="4">
        <f t="shared" si="6"/>
        <v>0</v>
      </c>
      <c r="AQ47" s="6" t="s">
        <v>97</v>
      </c>
      <c r="AR47" s="31"/>
      <c r="AS47" s="31"/>
      <c r="AT47" s="4">
        <f t="shared" si="7"/>
        <v>0</v>
      </c>
      <c r="AU47" s="6" t="s">
        <v>97</v>
      </c>
      <c r="AV47" s="31"/>
      <c r="AW47" s="31"/>
      <c r="AX47" s="4">
        <f t="shared" si="8"/>
        <v>0</v>
      </c>
      <c r="AY47" s="6" t="s">
        <v>97</v>
      </c>
      <c r="AZ47" s="31"/>
      <c r="BA47" s="31"/>
      <c r="BB47" s="4">
        <f t="shared" si="9"/>
        <v>0</v>
      </c>
      <c r="BC47" s="6" t="s">
        <v>97</v>
      </c>
      <c r="BD47" s="31"/>
      <c r="BE47" s="4">
        <f t="shared" si="10"/>
        <v>0</v>
      </c>
      <c r="BF47" s="30" t="s">
        <v>97</v>
      </c>
      <c r="BG47" s="31"/>
      <c r="BH47" s="4">
        <f t="shared" si="32"/>
        <v>0</v>
      </c>
      <c r="BI47" s="30" t="s">
        <v>97</v>
      </c>
      <c r="BJ47" s="31"/>
      <c r="BK47" s="4">
        <f t="shared" si="11"/>
        <v>0</v>
      </c>
      <c r="BL47" s="30" t="s">
        <v>97</v>
      </c>
      <c r="BM47" s="31"/>
      <c r="BN47" s="31"/>
      <c r="BO47" s="4">
        <f t="shared" si="12"/>
        <v>0</v>
      </c>
      <c r="BP47" s="30" t="s">
        <v>97</v>
      </c>
      <c r="BQ47" s="31"/>
      <c r="BR47" s="4">
        <f t="shared" si="13"/>
        <v>0</v>
      </c>
      <c r="BS47" s="30" t="s">
        <v>97</v>
      </c>
      <c r="BT47" s="31"/>
      <c r="BU47" s="4">
        <f t="shared" si="14"/>
        <v>0</v>
      </c>
      <c r="BV47" s="30" t="s">
        <v>97</v>
      </c>
      <c r="BW47" s="31"/>
      <c r="BX47" s="4">
        <f t="shared" si="15"/>
        <v>0</v>
      </c>
      <c r="BY47" s="30" t="s">
        <v>97</v>
      </c>
      <c r="BZ47" s="31"/>
      <c r="CA47" s="31"/>
      <c r="CB47" s="4">
        <f t="shared" si="16"/>
        <v>0</v>
      </c>
      <c r="CC47" s="30" t="s">
        <v>97</v>
      </c>
      <c r="CD47" s="31"/>
      <c r="CE47" s="4">
        <f>+CA47+BX47+BU47+BT47+BQ47+BN47+CD47</f>
        <v>0</v>
      </c>
      <c r="CF47" s="30" t="s">
        <v>97</v>
      </c>
      <c r="CG47" s="31"/>
      <c r="CH47" s="31"/>
      <c r="CI47" s="4">
        <f t="shared" si="17"/>
        <v>0</v>
      </c>
      <c r="CJ47" s="30" t="s">
        <v>97</v>
      </c>
      <c r="CK47" s="31"/>
      <c r="CL47" s="4">
        <f t="shared" si="18"/>
        <v>0</v>
      </c>
      <c r="CM47" s="30" t="s">
        <v>97</v>
      </c>
      <c r="CN47" s="31"/>
      <c r="CO47" s="31"/>
      <c r="CP47" s="4">
        <f t="shared" si="19"/>
        <v>0</v>
      </c>
      <c r="CQ47" s="30" t="s">
        <v>97</v>
      </c>
      <c r="CR47" s="31"/>
      <c r="CS47" s="4">
        <f t="shared" si="20"/>
        <v>0</v>
      </c>
      <c r="CT47" s="30" t="s">
        <v>97</v>
      </c>
      <c r="CU47" s="31"/>
      <c r="CV47" s="4">
        <f t="shared" si="21"/>
        <v>0</v>
      </c>
      <c r="CW47" s="30" t="s">
        <v>97</v>
      </c>
      <c r="CX47" s="31"/>
      <c r="CY47" s="4">
        <f t="shared" si="22"/>
        <v>0</v>
      </c>
      <c r="CZ47" s="30" t="s">
        <v>97</v>
      </c>
      <c r="DA47" s="31"/>
      <c r="DB47" s="31"/>
      <c r="DC47" s="4">
        <f t="shared" si="23"/>
        <v>0</v>
      </c>
      <c r="DD47" s="30" t="s">
        <v>97</v>
      </c>
      <c r="DE47" s="31"/>
      <c r="DF47" s="4">
        <f t="shared" si="24"/>
        <v>0</v>
      </c>
      <c r="DG47" s="30" t="s">
        <v>97</v>
      </c>
      <c r="DH47" s="31"/>
      <c r="DI47" s="31"/>
      <c r="DJ47" s="4">
        <f t="shared" si="25"/>
        <v>0</v>
      </c>
      <c r="DK47" s="30" t="s">
        <v>97</v>
      </c>
      <c r="DL47" s="31"/>
      <c r="DM47" s="31"/>
      <c r="DN47" s="4">
        <f t="shared" si="26"/>
        <v>0</v>
      </c>
      <c r="DO47" s="30" t="s">
        <v>97</v>
      </c>
      <c r="DP47" s="31"/>
      <c r="DQ47" s="4">
        <f t="shared" si="27"/>
        <v>0</v>
      </c>
      <c r="DR47" s="30" t="s">
        <v>97</v>
      </c>
      <c r="DS47" s="31"/>
      <c r="DT47" s="4">
        <f t="shared" si="28"/>
        <v>0</v>
      </c>
      <c r="DU47" s="30" t="s">
        <v>97</v>
      </c>
      <c r="DV47" s="31"/>
      <c r="DW47" s="4">
        <f>+DV47+DS47+DP47+DM47+DL47+DI47+DH47+DE47</f>
        <v>0</v>
      </c>
      <c r="DX47" s="30" t="s">
        <v>97</v>
      </c>
      <c r="DY47" s="32">
        <v>40</v>
      </c>
      <c r="DZ47" s="4">
        <f>+DY47+DV47+DS47+DP47+DM47+DL47+DI47+DH47</f>
        <v>40</v>
      </c>
      <c r="EA47" s="30">
        <v>42</v>
      </c>
      <c r="EB47" s="31"/>
      <c r="EC47" s="31"/>
      <c r="ED47" s="4">
        <f>+EC47+EB47+DY47+DV47+DS47+DP47+DM47+DL47</f>
        <v>40</v>
      </c>
      <c r="EE47" s="30">
        <v>43</v>
      </c>
      <c r="EF47" s="31"/>
      <c r="EG47" s="4">
        <f>+EF47+EC47+EB47+DY47+DV47+DS47+DP47</f>
        <v>40</v>
      </c>
      <c r="EH47" s="30">
        <v>41</v>
      </c>
      <c r="EI47" s="31"/>
      <c r="EJ47" s="31"/>
      <c r="EK47" s="4">
        <f>+EJ47+EI47+EF47+EC47+EB47+DY47+DV47+DS47</f>
        <v>40</v>
      </c>
      <c r="EL47" s="30">
        <v>41</v>
      </c>
      <c r="EM47" s="31"/>
      <c r="EN47" s="4">
        <f t="shared" si="29"/>
        <v>40</v>
      </c>
      <c r="EO47" s="30">
        <v>42</v>
      </c>
      <c r="EP47" s="31"/>
      <c r="EQ47" s="4">
        <f t="shared" si="30"/>
        <v>40</v>
      </c>
      <c r="ER47" s="30">
        <v>42</v>
      </c>
      <c r="ES47" s="72"/>
      <c r="ET47" s="4">
        <f t="shared" si="31"/>
        <v>0</v>
      </c>
      <c r="EU47" s="30"/>
      <c r="EV47" s="72"/>
      <c r="EW47" s="4"/>
      <c r="EX47" s="30"/>
      <c r="EY47" s="72"/>
      <c r="EZ47" s="72"/>
      <c r="FA47" s="4"/>
      <c r="FB47" s="30"/>
    </row>
    <row r="48" spans="1:158" ht="15">
      <c r="A48" s="25">
        <v>57</v>
      </c>
      <c r="B48" s="1">
        <v>27</v>
      </c>
      <c r="C48" s="17" t="s">
        <v>203</v>
      </c>
      <c r="D48" s="11" t="s">
        <v>61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 aca="true" t="shared" si="35" ref="N48:N60">SUM(M48,K48,I48,G48,E48)</f>
        <v>150</v>
      </c>
      <c r="O48" s="6">
        <v>36</v>
      </c>
      <c r="P48" s="11"/>
      <c r="Q48" s="12"/>
      <c r="R48" s="14">
        <f aca="true" t="shared" si="36" ref="R48:R60">SUM(Q48,M48,K48,I48,G48,E48)</f>
        <v>150</v>
      </c>
      <c r="S48" s="24">
        <v>41</v>
      </c>
      <c r="T48" s="11"/>
      <c r="U48" s="12"/>
      <c r="V48" s="15">
        <f aca="true" t="shared" si="37" ref="V48:V60">SUM(U48,Q48,M48,K48,I48,G48)</f>
        <v>0</v>
      </c>
      <c r="W48" s="20" t="s">
        <v>97</v>
      </c>
      <c r="X48" s="11"/>
      <c r="Y48" s="12"/>
      <c r="Z48" s="16">
        <f aca="true" t="shared" si="38" ref="Z48:Z60">SUM(Y48,U48,Q48,M48,K48,I48)</f>
        <v>0</v>
      </c>
      <c r="AA48" s="22" t="s">
        <v>97</v>
      </c>
      <c r="AB48" s="11"/>
      <c r="AC48" s="12"/>
      <c r="AD48" s="4">
        <f aca="true" t="shared" si="39" ref="AD48:AD54">SUM(AC48,Y48,U48,Q48,M48,K48)</f>
        <v>0</v>
      </c>
      <c r="AE48" s="6" t="s">
        <v>97</v>
      </c>
      <c r="AF48" s="11"/>
      <c r="AG48" s="12"/>
      <c r="AH48" s="12"/>
      <c r="AI48" s="4">
        <f aca="true" t="shared" si="40" ref="AI48:AI60">+AH48+AG48+AC48+Y48+U48+Q48+M48</f>
        <v>0</v>
      </c>
      <c r="AJ48" s="6" t="s">
        <v>97</v>
      </c>
      <c r="AK48" s="12"/>
      <c r="AL48" s="4">
        <f aca="true" t="shared" si="41" ref="AL48:AL60">+Q48+U48+Y48+AC48+AG48+AH48+AK48</f>
        <v>0</v>
      </c>
      <c r="AM48" s="30" t="s">
        <v>97</v>
      </c>
      <c r="AN48" s="31"/>
      <c r="AO48" s="31"/>
      <c r="AP48" s="4">
        <f aca="true" t="shared" si="42" ref="AP48:AP60">+U48+Y48+AC48+AG48+AH48+AK48+AN48+AO48</f>
        <v>0</v>
      </c>
      <c r="AQ48" s="6" t="s">
        <v>97</v>
      </c>
      <c r="AR48" s="31"/>
      <c r="AS48" s="31"/>
      <c r="AT48" s="4">
        <f aca="true" t="shared" si="43" ref="AT48:AT60">+Y48+AC48+AG48+AH48+AK48+AN48+AO48+AR48+AS48</f>
        <v>0</v>
      </c>
      <c r="AU48" s="6" t="s">
        <v>97</v>
      </c>
      <c r="AV48" s="31"/>
      <c r="AW48" s="31"/>
      <c r="AX48" s="4">
        <f aca="true" t="shared" si="44" ref="AX48:AX60">+AC48+AG48+AH48+AK48+AN48+AO48+AR48+AS48+AV48+AW48</f>
        <v>0</v>
      </c>
      <c r="AY48" s="6" t="s">
        <v>97</v>
      </c>
      <c r="AZ48" s="31"/>
      <c r="BA48" s="31"/>
      <c r="BB48" s="4">
        <f aca="true" t="shared" si="45" ref="BB48:BB60">+AG48+AH48+AK48+AN48+AO48+AR48+AS48+AV48+AW48+AZ48+BA48</f>
        <v>0</v>
      </c>
      <c r="BC48" s="6" t="s">
        <v>97</v>
      </c>
      <c r="BD48" s="31"/>
      <c r="BE48" s="4">
        <f aca="true" t="shared" si="46" ref="BE48:BE60">+AK48+AN48+AO48+AR48+AS48+AV48+AW48+AZ48+BA48+BD48</f>
        <v>0</v>
      </c>
      <c r="BF48" s="30" t="s">
        <v>97</v>
      </c>
      <c r="BG48" s="31"/>
      <c r="BH48" s="4">
        <f t="shared" si="32"/>
        <v>0</v>
      </c>
      <c r="BI48" s="30" t="s">
        <v>97</v>
      </c>
      <c r="BJ48" s="31"/>
      <c r="BK48" s="4">
        <f t="shared" si="11"/>
        <v>0</v>
      </c>
      <c r="BL48" s="30" t="s">
        <v>97</v>
      </c>
      <c r="BM48" s="31"/>
      <c r="BN48" s="31"/>
      <c r="BO48" s="4">
        <f t="shared" si="12"/>
        <v>0</v>
      </c>
      <c r="BP48" s="30" t="s">
        <v>97</v>
      </c>
      <c r="BQ48" s="31"/>
      <c r="BR48" s="4">
        <f aca="true" t="shared" si="47" ref="BR48:BR69">+AZ48+BA48+BD48+BG48+BJ48+BM48+BN48+BQ48</f>
        <v>0</v>
      </c>
      <c r="BS48" s="30" t="s">
        <v>97</v>
      </c>
      <c r="BT48" s="31"/>
      <c r="BU48" s="4">
        <f aca="true" t="shared" si="48" ref="BU48:BU69">+BT48+BQ48+BN48+BM48+BJ48+BG48+BD48</f>
        <v>0</v>
      </c>
      <c r="BV48" s="30" t="s">
        <v>97</v>
      </c>
      <c r="BW48" s="31"/>
      <c r="BX48" s="4">
        <f aca="true" t="shared" si="49" ref="BX48:BX69">+BT48+BQ48+BN48+BM48+BJ48+BG48+BW48</f>
        <v>0</v>
      </c>
      <c r="BY48" s="30" t="s">
        <v>97</v>
      </c>
      <c r="BZ48" s="31"/>
      <c r="CA48" s="31"/>
      <c r="CB48" s="4">
        <f aca="true" t="shared" si="50" ref="CB48:CB69">+BJ48+BM48+BN48+BQ48+BT48+BW48+BZ48+CA48</f>
        <v>0</v>
      </c>
      <c r="CC48" s="30" t="s">
        <v>97</v>
      </c>
      <c r="CD48" s="31"/>
      <c r="CE48" s="4">
        <f>+CD48+CA48+BZ48+BW48+BT48+BQ48+BN48+BM48</f>
        <v>0</v>
      </c>
      <c r="CF48" s="30" t="s">
        <v>97</v>
      </c>
      <c r="CG48" s="31"/>
      <c r="CH48" s="31"/>
      <c r="CI48" s="4">
        <f aca="true" t="shared" si="51" ref="CI48:CI69">+CG48+CD48+CA48+BZ48+BT48+BQ48+BW48+CH48</f>
        <v>0</v>
      </c>
      <c r="CJ48" s="30" t="s">
        <v>97</v>
      </c>
      <c r="CK48" s="31"/>
      <c r="CL48" s="4">
        <f aca="true" t="shared" si="52" ref="CL48:CL69">+CH48+CG48+CD48+CA48+BZ48+BW48+BT48+CK48</f>
        <v>0</v>
      </c>
      <c r="CM48" s="30" t="s">
        <v>97</v>
      </c>
      <c r="CN48" s="31"/>
      <c r="CO48" s="31"/>
      <c r="CP48" s="4">
        <f aca="true" t="shared" si="53" ref="CP48:CP69">+CO48+CN48+CK48+CH48+CG48+CD48+CA48+BZ48+BW48</f>
        <v>0</v>
      </c>
      <c r="CQ48" s="30" t="s">
        <v>97</v>
      </c>
      <c r="CR48" s="31"/>
      <c r="CS48" s="4">
        <f aca="true" t="shared" si="54" ref="CS48:CS69">+CR48+CO48+CN48+CK48+CH48+CG48+CD48+CA48+BZ48</f>
        <v>0</v>
      </c>
      <c r="CT48" s="30" t="s">
        <v>97</v>
      </c>
      <c r="CU48" s="31"/>
      <c r="CV48" s="4">
        <f aca="true" t="shared" si="55" ref="CV48:CV69">+CU48+CR48+CO48+CN48+CK48+CH48+CG48+CD48</f>
        <v>0</v>
      </c>
      <c r="CW48" s="30" t="s">
        <v>97</v>
      </c>
      <c r="CX48" s="31"/>
      <c r="CY48" s="4">
        <f aca="true" t="shared" si="56" ref="CY48:CY69">+CX48+CU48+CR48+CO48+CN48+CK48+CH48+CG48</f>
        <v>0</v>
      </c>
      <c r="CZ48" s="30" t="s">
        <v>97</v>
      </c>
      <c r="DA48" s="31"/>
      <c r="DB48" s="31"/>
      <c r="DC48" s="4">
        <f aca="true" t="shared" si="57" ref="DC48:DC69">+DB48+DA48+CX48+CU48+CR48+CO48+CN48+CK48</f>
        <v>0</v>
      </c>
      <c r="DD48" s="30" t="s">
        <v>97</v>
      </c>
      <c r="DE48" s="31"/>
      <c r="DF48" s="4">
        <f aca="true" t="shared" si="58" ref="DF48:DF69">+DE48+DB48+DA48+CX48+CU48+CR48+CO48+CN48</f>
        <v>0</v>
      </c>
      <c r="DG48" s="30" t="s">
        <v>97</v>
      </c>
      <c r="DH48" s="31"/>
      <c r="DI48" s="31"/>
      <c r="DJ48" s="4">
        <f aca="true" t="shared" si="59" ref="DJ48:DJ69">+DI48+DH48+DE48+DB48+DA48+CX48+CU48+CR48</f>
        <v>0</v>
      </c>
      <c r="DK48" s="30" t="s">
        <v>97</v>
      </c>
      <c r="DL48" s="31"/>
      <c r="DM48" s="31"/>
      <c r="DN48" s="4">
        <f aca="true" t="shared" si="60" ref="DN48:DN69">+DM48+DL48+DI48+DH48+DE48+DB48+DA48+CX48+CU48</f>
        <v>0</v>
      </c>
      <c r="DO48" s="30" t="s">
        <v>97</v>
      </c>
      <c r="DP48" s="29"/>
      <c r="DQ48" s="29">
        <f aca="true" t="shared" si="61" ref="DQ48:DQ69">+DP48+DM48+DL48+DI48+DH48+DE48+DB48+DA48+CX48</f>
        <v>0</v>
      </c>
      <c r="DR48" s="68" t="s">
        <v>97</v>
      </c>
      <c r="DS48" s="29"/>
      <c r="DT48" s="29">
        <f aca="true" t="shared" si="62" ref="DT48:DT69">+DS48+DP48+DM48+DL48+DI48+DH48+DE48+DB48+DA48</f>
        <v>0</v>
      </c>
      <c r="DU48" s="68" t="s">
        <v>97</v>
      </c>
      <c r="DV48" s="29"/>
      <c r="DW48" s="29">
        <f>+DV48+DS48+DP48+DM48+DL48+DI48+DH48+DE48</f>
        <v>0</v>
      </c>
      <c r="DX48" s="68" t="s">
        <v>97</v>
      </c>
      <c r="DY48" s="29"/>
      <c r="DZ48" s="29">
        <f>+DY48+DV48+DS48+DP48+DM48+DL48+DI48+DH48</f>
        <v>0</v>
      </c>
      <c r="EA48" s="68" t="s">
        <v>97</v>
      </c>
      <c r="EB48" s="29"/>
      <c r="EC48" s="29"/>
      <c r="ED48" s="29">
        <f>+EC48+EB48+DY48+DV48+DS48+DP48+DM48+DL48</f>
        <v>0</v>
      </c>
      <c r="EE48" s="68" t="s">
        <v>97</v>
      </c>
      <c r="EF48" s="29">
        <v>550</v>
      </c>
      <c r="EG48" s="29">
        <f>+EF48+EC48+EB48+DY48+DV48+DS48+DP48</f>
        <v>550</v>
      </c>
      <c r="EH48" s="65" t="s">
        <v>183</v>
      </c>
      <c r="EI48" s="33"/>
      <c r="EJ48" s="29"/>
      <c r="EK48" s="29">
        <f>+EJ48+EI48+EF48+EC48+EB48+DY48+DV48+DS48</f>
        <v>550</v>
      </c>
      <c r="EL48" s="65" t="s">
        <v>183</v>
      </c>
      <c r="EM48" s="29"/>
      <c r="EN48" s="29">
        <f t="shared" si="29"/>
        <v>550</v>
      </c>
      <c r="EO48" s="65" t="s">
        <v>183</v>
      </c>
      <c r="EP48" s="29"/>
      <c r="EQ48" s="29"/>
      <c r="ER48" s="70"/>
      <c r="ES48" s="29"/>
      <c r="ET48" s="29"/>
      <c r="EU48" s="70"/>
      <c r="EV48" s="29"/>
      <c r="EW48" s="29"/>
      <c r="EX48" s="70"/>
      <c r="EY48" s="29"/>
      <c r="EZ48" s="29"/>
      <c r="FA48" s="29"/>
      <c r="FB48" s="70"/>
    </row>
    <row r="49" spans="1:158" ht="15">
      <c r="A49" s="25">
        <v>57</v>
      </c>
      <c r="B49" s="1">
        <v>27</v>
      </c>
      <c r="C49" s="17" t="s">
        <v>139</v>
      </c>
      <c r="D49" s="11" t="s">
        <v>61</v>
      </c>
      <c r="E49" s="13">
        <v>150</v>
      </c>
      <c r="F49" s="11"/>
      <c r="G49" s="12"/>
      <c r="H49" s="11"/>
      <c r="I49" s="12"/>
      <c r="J49" s="11"/>
      <c r="K49" s="12"/>
      <c r="L49" s="11"/>
      <c r="M49" s="12"/>
      <c r="N49" s="6">
        <f t="shared" si="35"/>
        <v>150</v>
      </c>
      <c r="O49" s="6">
        <v>36</v>
      </c>
      <c r="P49" s="11"/>
      <c r="Q49" s="12"/>
      <c r="R49" s="14">
        <f t="shared" si="36"/>
        <v>150</v>
      </c>
      <c r="S49" s="24">
        <v>41</v>
      </c>
      <c r="T49" s="11"/>
      <c r="U49" s="12"/>
      <c r="V49" s="15">
        <f t="shared" si="37"/>
        <v>0</v>
      </c>
      <c r="W49" s="20" t="s">
        <v>97</v>
      </c>
      <c r="X49" s="11"/>
      <c r="Y49" s="12"/>
      <c r="Z49" s="16">
        <f t="shared" si="38"/>
        <v>0</v>
      </c>
      <c r="AA49" s="22" t="s">
        <v>97</v>
      </c>
      <c r="AB49" s="11"/>
      <c r="AC49" s="12"/>
      <c r="AD49" s="4">
        <f t="shared" si="39"/>
        <v>0</v>
      </c>
      <c r="AE49" s="6" t="s">
        <v>97</v>
      </c>
      <c r="AF49" s="11"/>
      <c r="AG49" s="12"/>
      <c r="AH49" s="12"/>
      <c r="AI49" s="4">
        <f t="shared" si="40"/>
        <v>0</v>
      </c>
      <c r="AJ49" s="6" t="s">
        <v>97</v>
      </c>
      <c r="AK49" s="12"/>
      <c r="AL49" s="4">
        <f t="shared" si="41"/>
        <v>0</v>
      </c>
      <c r="AM49" s="30" t="s">
        <v>97</v>
      </c>
      <c r="AN49" s="31"/>
      <c r="AO49" s="31"/>
      <c r="AP49" s="4">
        <f t="shared" si="42"/>
        <v>0</v>
      </c>
      <c r="AQ49" s="6" t="s">
        <v>97</v>
      </c>
      <c r="AR49" s="31"/>
      <c r="AS49" s="31"/>
      <c r="AT49" s="4">
        <f t="shared" si="43"/>
        <v>0</v>
      </c>
      <c r="AU49" s="6" t="s">
        <v>97</v>
      </c>
      <c r="AV49" s="31"/>
      <c r="AW49" s="31"/>
      <c r="AX49" s="4">
        <f t="shared" si="44"/>
        <v>0</v>
      </c>
      <c r="AY49" s="6" t="s">
        <v>97</v>
      </c>
      <c r="AZ49" s="35">
        <v>625</v>
      </c>
      <c r="BA49" s="34">
        <f>450+100</f>
        <v>550</v>
      </c>
      <c r="BB49" s="4">
        <f t="shared" si="45"/>
        <v>1175</v>
      </c>
      <c r="BC49" s="30">
        <v>30</v>
      </c>
      <c r="BD49" s="34">
        <v>900</v>
      </c>
      <c r="BE49" s="4">
        <f t="shared" si="46"/>
        <v>2075</v>
      </c>
      <c r="BF49" s="30">
        <v>20</v>
      </c>
      <c r="BG49" s="31"/>
      <c r="BH49" s="4">
        <f t="shared" si="32"/>
        <v>2075</v>
      </c>
      <c r="BI49" s="30">
        <v>19</v>
      </c>
      <c r="BJ49" s="31"/>
      <c r="BK49" s="4">
        <f t="shared" si="11"/>
        <v>2075</v>
      </c>
      <c r="BL49" s="30">
        <v>21</v>
      </c>
      <c r="BM49" s="35">
        <v>200</v>
      </c>
      <c r="BN49" s="31"/>
      <c r="BO49" s="4">
        <f t="shared" si="12"/>
        <v>2275</v>
      </c>
      <c r="BP49" s="30">
        <v>18</v>
      </c>
      <c r="BQ49" s="32">
        <v>650</v>
      </c>
      <c r="BR49" s="4">
        <f t="shared" si="47"/>
        <v>2925</v>
      </c>
      <c r="BS49" s="26">
        <v>12</v>
      </c>
      <c r="BT49" s="28">
        <v>450</v>
      </c>
      <c r="BU49" s="4">
        <f t="shared" si="48"/>
        <v>2200</v>
      </c>
      <c r="BV49" s="26">
        <v>16</v>
      </c>
      <c r="BW49" s="32">
        <v>200</v>
      </c>
      <c r="BX49" s="4">
        <f t="shared" si="49"/>
        <v>1500</v>
      </c>
      <c r="BY49" s="30">
        <v>25</v>
      </c>
      <c r="BZ49" s="35">
        <v>1250</v>
      </c>
      <c r="CA49" s="31"/>
      <c r="CB49" s="4">
        <f t="shared" si="50"/>
        <v>2750</v>
      </c>
      <c r="CC49" s="30">
        <v>19</v>
      </c>
      <c r="CD49" s="31"/>
      <c r="CE49" s="4">
        <f>+CD49+CA49+BZ49+BW49+BT49+BQ49+BN49+BM49</f>
        <v>2750</v>
      </c>
      <c r="CF49" s="30">
        <v>19</v>
      </c>
      <c r="CG49" s="31"/>
      <c r="CH49" s="31"/>
      <c r="CI49" s="4">
        <f t="shared" si="51"/>
        <v>2550</v>
      </c>
      <c r="CJ49" s="30">
        <v>20</v>
      </c>
      <c r="CK49" s="31"/>
      <c r="CL49" s="4">
        <f t="shared" si="52"/>
        <v>1900</v>
      </c>
      <c r="CM49" s="30">
        <v>23</v>
      </c>
      <c r="CN49" s="35">
        <v>200</v>
      </c>
      <c r="CO49" s="31"/>
      <c r="CP49" s="4">
        <f t="shared" si="53"/>
        <v>1650</v>
      </c>
      <c r="CQ49" s="30">
        <v>24</v>
      </c>
      <c r="CR49" s="31"/>
      <c r="CS49" s="4">
        <f t="shared" si="54"/>
        <v>1450</v>
      </c>
      <c r="CT49" s="30">
        <v>25</v>
      </c>
      <c r="CU49" s="31"/>
      <c r="CV49" s="4">
        <f t="shared" si="55"/>
        <v>200</v>
      </c>
      <c r="CW49" s="30">
        <v>37</v>
      </c>
      <c r="CX49" s="31"/>
      <c r="CY49" s="4">
        <f t="shared" si="56"/>
        <v>200</v>
      </c>
      <c r="CZ49" s="30">
        <v>36</v>
      </c>
      <c r="DA49" s="31"/>
      <c r="DB49" s="31"/>
      <c r="DC49" s="4">
        <f t="shared" si="57"/>
        <v>200</v>
      </c>
      <c r="DD49" s="30">
        <v>34</v>
      </c>
      <c r="DE49" s="31"/>
      <c r="DF49" s="4">
        <f t="shared" si="58"/>
        <v>200</v>
      </c>
      <c r="DG49" s="30">
        <v>32</v>
      </c>
      <c r="DH49" s="31"/>
      <c r="DI49" s="31"/>
      <c r="DJ49" s="4">
        <f t="shared" si="59"/>
        <v>0</v>
      </c>
      <c r="DK49" s="30" t="s">
        <v>97</v>
      </c>
      <c r="DL49" s="31"/>
      <c r="DM49" s="31"/>
      <c r="DN49" s="4">
        <f t="shared" si="60"/>
        <v>0</v>
      </c>
      <c r="DO49" s="30" t="s">
        <v>97</v>
      </c>
      <c r="DP49" s="31"/>
      <c r="DQ49" s="4">
        <f t="shared" si="61"/>
        <v>0</v>
      </c>
      <c r="DR49" s="30" t="s">
        <v>97</v>
      </c>
      <c r="DS49" s="31"/>
      <c r="DT49" s="4">
        <f t="shared" si="62"/>
        <v>0</v>
      </c>
      <c r="DU49" s="30" t="s">
        <v>97</v>
      </c>
      <c r="DV49" s="32">
        <v>300</v>
      </c>
      <c r="DW49" s="4">
        <f>+DV49+DS49+DP49+DM49+DL49+DI49+DH49+DE49</f>
        <v>300</v>
      </c>
      <c r="DX49" s="30">
        <v>33</v>
      </c>
      <c r="DY49" s="31"/>
      <c r="DZ49" s="4">
        <f>+DY49+DV49+DS49+DP49+DM49+DL49+DI49+DH49</f>
        <v>300</v>
      </c>
      <c r="EA49" s="30">
        <v>33</v>
      </c>
      <c r="EB49" s="31"/>
      <c r="EC49" s="31"/>
      <c r="ED49" s="4">
        <f>+EC49+EB49+DY49+DV49+DS49+DP49+DM49+DL49</f>
        <v>300</v>
      </c>
      <c r="EE49" s="30">
        <v>34</v>
      </c>
      <c r="EF49" s="31"/>
      <c r="EG49" s="4">
        <f>+EF49+EC49+EB49+DY49+DV49+DS49+DP49</f>
        <v>300</v>
      </c>
      <c r="EH49" s="30">
        <v>32</v>
      </c>
      <c r="EI49" s="31"/>
      <c r="EJ49" s="31"/>
      <c r="EK49" s="4">
        <f>+EJ49+EI49+EF49+EC49+EB49+DY49+DV49+DS49</f>
        <v>300</v>
      </c>
      <c r="EL49" s="30">
        <v>34</v>
      </c>
      <c r="EM49" s="31"/>
      <c r="EN49" s="4">
        <f t="shared" si="29"/>
        <v>300</v>
      </c>
      <c r="EO49" s="30">
        <v>35</v>
      </c>
      <c r="EP49" s="31"/>
      <c r="EQ49" s="4"/>
      <c r="ER49" s="30"/>
      <c r="ES49" s="72"/>
      <c r="ET49" s="4"/>
      <c r="EU49" s="30"/>
      <c r="EV49" s="72"/>
      <c r="EW49" s="4"/>
      <c r="EX49" s="30"/>
      <c r="EY49" s="72"/>
      <c r="EZ49" s="72"/>
      <c r="FA49" s="4"/>
      <c r="FB49" s="30"/>
    </row>
    <row r="50" spans="1:158" ht="15">
      <c r="A50" s="25">
        <v>56</v>
      </c>
      <c r="B50" s="1">
        <v>36</v>
      </c>
      <c r="C50" s="17" t="s">
        <v>15</v>
      </c>
      <c r="D50" s="11"/>
      <c r="E50" s="12"/>
      <c r="F50" s="11"/>
      <c r="G50" s="12"/>
      <c r="H50" s="11" t="s">
        <v>63</v>
      </c>
      <c r="I50" s="13">
        <v>120</v>
      </c>
      <c r="J50" s="11" t="s">
        <v>82</v>
      </c>
      <c r="K50" s="13">
        <v>70</v>
      </c>
      <c r="L50" s="11" t="s">
        <v>61</v>
      </c>
      <c r="M50" s="13">
        <v>150</v>
      </c>
      <c r="N50" s="6">
        <f t="shared" si="35"/>
        <v>340</v>
      </c>
      <c r="O50" s="6">
        <v>28</v>
      </c>
      <c r="P50" s="11" t="s">
        <v>64</v>
      </c>
      <c r="Q50" s="13">
        <v>150</v>
      </c>
      <c r="R50" s="14">
        <f t="shared" si="36"/>
        <v>490</v>
      </c>
      <c r="S50" s="24">
        <v>28</v>
      </c>
      <c r="T50" s="11" t="s">
        <v>79</v>
      </c>
      <c r="U50" s="13">
        <v>50</v>
      </c>
      <c r="V50" s="15">
        <f t="shared" si="37"/>
        <v>540</v>
      </c>
      <c r="W50" s="20">
        <v>27</v>
      </c>
      <c r="X50" s="11" t="s">
        <v>83</v>
      </c>
      <c r="Y50" s="13">
        <v>50</v>
      </c>
      <c r="Z50" s="16">
        <f t="shared" si="38"/>
        <v>590</v>
      </c>
      <c r="AA50" s="22">
        <v>27</v>
      </c>
      <c r="AB50" s="11"/>
      <c r="AC50" s="13">
        <v>30</v>
      </c>
      <c r="AD50" s="4">
        <f t="shared" si="39"/>
        <v>500</v>
      </c>
      <c r="AE50" s="6">
        <v>27</v>
      </c>
      <c r="AF50" s="11"/>
      <c r="AG50" s="28">
        <v>400</v>
      </c>
      <c r="AH50" s="13">
        <v>90</v>
      </c>
      <c r="AI50" s="4">
        <f t="shared" si="40"/>
        <v>920</v>
      </c>
      <c r="AJ50" s="6">
        <v>28</v>
      </c>
      <c r="AK50" s="13">
        <v>30</v>
      </c>
      <c r="AL50" s="4">
        <f t="shared" si="41"/>
        <v>800</v>
      </c>
      <c r="AM50" s="30">
        <v>28</v>
      </c>
      <c r="AN50" s="31"/>
      <c r="AO50" s="32">
        <v>50</v>
      </c>
      <c r="AP50" s="4">
        <f t="shared" si="42"/>
        <v>700</v>
      </c>
      <c r="AQ50" s="30">
        <v>29</v>
      </c>
      <c r="AR50" s="28">
        <v>200</v>
      </c>
      <c r="AS50" s="32">
        <v>50</v>
      </c>
      <c r="AT50" s="4">
        <f t="shared" si="43"/>
        <v>900</v>
      </c>
      <c r="AU50" s="30">
        <v>29</v>
      </c>
      <c r="AV50" s="31"/>
      <c r="AW50" s="32">
        <v>70</v>
      </c>
      <c r="AX50" s="4">
        <f t="shared" si="44"/>
        <v>920</v>
      </c>
      <c r="AY50" s="30">
        <v>29</v>
      </c>
      <c r="AZ50" s="35">
        <v>200</v>
      </c>
      <c r="BA50" s="32">
        <v>200</v>
      </c>
      <c r="BB50" s="4">
        <f t="shared" si="45"/>
        <v>1290</v>
      </c>
      <c r="BC50" s="30">
        <v>28</v>
      </c>
      <c r="BD50" s="32">
        <v>120</v>
      </c>
      <c r="BE50" s="4">
        <f t="shared" si="46"/>
        <v>920</v>
      </c>
      <c r="BF50" s="30">
        <v>33</v>
      </c>
      <c r="BG50" s="32">
        <v>50</v>
      </c>
      <c r="BH50" s="4">
        <f t="shared" si="32"/>
        <v>940</v>
      </c>
      <c r="BI50" s="30">
        <v>31</v>
      </c>
      <c r="BJ50" s="32">
        <v>70</v>
      </c>
      <c r="BK50" s="4">
        <f t="shared" si="11"/>
        <v>960</v>
      </c>
      <c r="BL50" s="30">
        <v>33</v>
      </c>
      <c r="BM50" s="35">
        <v>200</v>
      </c>
      <c r="BN50" s="32">
        <v>70</v>
      </c>
      <c r="BO50" s="4">
        <f t="shared" si="12"/>
        <v>980</v>
      </c>
      <c r="BP50" s="30">
        <v>31</v>
      </c>
      <c r="BQ50" s="32">
        <v>70</v>
      </c>
      <c r="BR50" s="4">
        <f t="shared" si="47"/>
        <v>980</v>
      </c>
      <c r="BS50" s="30">
        <v>31</v>
      </c>
      <c r="BT50" s="32">
        <v>90</v>
      </c>
      <c r="BU50" s="4">
        <f t="shared" si="48"/>
        <v>670</v>
      </c>
      <c r="BV50" s="30">
        <v>31</v>
      </c>
      <c r="BW50" s="32">
        <v>120</v>
      </c>
      <c r="BX50" s="4">
        <f t="shared" si="49"/>
        <v>670</v>
      </c>
      <c r="BY50" s="30">
        <v>31</v>
      </c>
      <c r="BZ50" s="35">
        <v>400</v>
      </c>
      <c r="CA50" s="13">
        <v>30</v>
      </c>
      <c r="CB50" s="4">
        <f t="shared" si="50"/>
        <v>1050</v>
      </c>
      <c r="CC50" s="30">
        <v>32</v>
      </c>
      <c r="CD50" s="50">
        <v>50</v>
      </c>
      <c r="CE50" s="4">
        <f>+CD50+CA50+BZ50+BW50+BT50+BQ50+BN50+BM50</f>
        <v>1030</v>
      </c>
      <c r="CF50" s="30">
        <v>30</v>
      </c>
      <c r="CG50" s="32">
        <v>70</v>
      </c>
      <c r="CH50" s="31"/>
      <c r="CI50" s="4">
        <f t="shared" si="51"/>
        <v>830</v>
      </c>
      <c r="CJ50" s="30">
        <v>31</v>
      </c>
      <c r="CK50" s="32">
        <v>90</v>
      </c>
      <c r="CL50" s="4">
        <f t="shared" si="52"/>
        <v>850</v>
      </c>
      <c r="CM50" s="30">
        <v>32</v>
      </c>
      <c r="CN50" s="35">
        <v>200</v>
      </c>
      <c r="CO50" s="28">
        <v>120</v>
      </c>
      <c r="CP50" s="4">
        <f t="shared" si="53"/>
        <v>1080</v>
      </c>
      <c r="CQ50" s="30">
        <v>30</v>
      </c>
      <c r="CR50" s="32">
        <v>200</v>
      </c>
      <c r="CS50" s="4">
        <f t="shared" si="54"/>
        <v>1160</v>
      </c>
      <c r="CT50" s="30">
        <v>29</v>
      </c>
      <c r="CU50" s="31"/>
      <c r="CV50" s="4">
        <f t="shared" si="55"/>
        <v>730</v>
      </c>
      <c r="CW50" s="30">
        <v>28</v>
      </c>
      <c r="CX50" s="13">
        <v>500</v>
      </c>
      <c r="CY50" s="4">
        <f t="shared" si="56"/>
        <v>1180</v>
      </c>
      <c r="CZ50" s="30">
        <v>25</v>
      </c>
      <c r="DA50" s="35">
        <v>200</v>
      </c>
      <c r="DB50" s="32">
        <v>400</v>
      </c>
      <c r="DC50" s="4">
        <f t="shared" si="57"/>
        <v>1710</v>
      </c>
      <c r="DD50" s="30">
        <v>22</v>
      </c>
      <c r="DE50" s="32">
        <v>300</v>
      </c>
      <c r="DF50" s="4">
        <f t="shared" si="58"/>
        <v>1920</v>
      </c>
      <c r="DG50" s="30">
        <v>18</v>
      </c>
      <c r="DH50" s="35">
        <v>200</v>
      </c>
      <c r="DI50" s="13">
        <v>200</v>
      </c>
      <c r="DJ50" s="4">
        <f t="shared" si="59"/>
        <v>2000</v>
      </c>
      <c r="DK50" s="26">
        <v>16</v>
      </c>
      <c r="DL50" s="29">
        <v>500</v>
      </c>
      <c r="DM50" s="29">
        <v>200</v>
      </c>
      <c r="DN50" s="29">
        <f t="shared" si="60"/>
        <v>2500</v>
      </c>
      <c r="DO50" s="65">
        <v>15</v>
      </c>
      <c r="DP50" s="29">
        <v>250</v>
      </c>
      <c r="DQ50" s="29">
        <f t="shared" si="61"/>
        <v>2750</v>
      </c>
      <c r="DR50" s="65">
        <v>14</v>
      </c>
      <c r="DS50" s="29">
        <v>300</v>
      </c>
      <c r="DT50" s="29">
        <f t="shared" si="62"/>
        <v>2550</v>
      </c>
      <c r="DU50" s="65">
        <v>15</v>
      </c>
      <c r="DV50" s="29">
        <v>70</v>
      </c>
      <c r="DW50" s="29">
        <f>+DV50+DS50+DP50+DM50+DL50+DI50+DH50+DE50</f>
        <v>2020</v>
      </c>
      <c r="DX50" s="68">
        <v>21</v>
      </c>
      <c r="DY50" s="29">
        <v>110</v>
      </c>
      <c r="DZ50" s="29">
        <f>+DY50+DV50+DS50+DP50+DM50+DL50+DI50+DH50</f>
        <v>1830</v>
      </c>
      <c r="EA50" s="68">
        <v>21</v>
      </c>
      <c r="EB50" s="29"/>
      <c r="EC50" s="29"/>
      <c r="ED50" s="29">
        <f>+EC50+EB50+DY50+DV50+DS50+DP50+DM50+DL50</f>
        <v>1430</v>
      </c>
      <c r="EE50" s="65" t="s">
        <v>183</v>
      </c>
      <c r="EF50" s="29"/>
      <c r="EG50" s="29">
        <f>+EF50+EC50+EB50+DY50+DV50+DS50+DP50</f>
        <v>730</v>
      </c>
      <c r="EH50" s="65" t="s">
        <v>183</v>
      </c>
      <c r="EI50" s="29"/>
      <c r="EJ50" s="29"/>
      <c r="EK50" s="29">
        <f>+EJ50+EI50+EF50+EC50+EB50+DY50+DV50+DS50</f>
        <v>480</v>
      </c>
      <c r="EL50" s="65" t="s">
        <v>183</v>
      </c>
      <c r="EM50" s="29"/>
      <c r="EN50" s="29">
        <f t="shared" si="29"/>
        <v>180</v>
      </c>
      <c r="EO50" s="65" t="s">
        <v>183</v>
      </c>
      <c r="EP50" s="29"/>
      <c r="EQ50" s="29"/>
      <c r="ER50" s="70"/>
      <c r="ES50" s="29"/>
      <c r="ET50" s="29"/>
      <c r="EU50" s="70"/>
      <c r="EV50" s="29"/>
      <c r="EW50" s="29"/>
      <c r="EX50" s="70"/>
      <c r="EY50" s="29"/>
      <c r="EZ50" s="29"/>
      <c r="FA50" s="29"/>
      <c r="FB50" s="70"/>
    </row>
    <row r="51" spans="1:158" ht="15">
      <c r="A51" s="25">
        <v>2</v>
      </c>
      <c r="B51" s="1">
        <v>29</v>
      </c>
      <c r="C51" s="17" t="s">
        <v>191</v>
      </c>
      <c r="D51" s="11" t="s">
        <v>61</v>
      </c>
      <c r="E51" s="13">
        <v>150</v>
      </c>
      <c r="F51" s="11"/>
      <c r="G51" s="12"/>
      <c r="H51" s="11"/>
      <c r="I51" s="12"/>
      <c r="J51" s="11"/>
      <c r="K51" s="12"/>
      <c r="L51" s="11"/>
      <c r="M51" s="12"/>
      <c r="N51" s="6">
        <f t="shared" si="35"/>
        <v>150</v>
      </c>
      <c r="O51" s="6">
        <v>36</v>
      </c>
      <c r="P51" s="11"/>
      <c r="Q51" s="12"/>
      <c r="R51" s="14">
        <f t="shared" si="36"/>
        <v>150</v>
      </c>
      <c r="S51" s="24">
        <v>41</v>
      </c>
      <c r="T51" s="11"/>
      <c r="U51" s="12"/>
      <c r="V51" s="15">
        <f t="shared" si="37"/>
        <v>0</v>
      </c>
      <c r="W51" s="20" t="s">
        <v>97</v>
      </c>
      <c r="X51" s="11"/>
      <c r="Y51" s="12"/>
      <c r="Z51" s="16">
        <f t="shared" si="38"/>
        <v>0</v>
      </c>
      <c r="AA51" s="22" t="s">
        <v>97</v>
      </c>
      <c r="AB51" s="11"/>
      <c r="AC51" s="12"/>
      <c r="AD51" s="4">
        <f t="shared" si="39"/>
        <v>0</v>
      </c>
      <c r="AE51" s="6" t="s">
        <v>97</v>
      </c>
      <c r="AF51" s="11"/>
      <c r="AG51" s="12"/>
      <c r="AH51" s="12"/>
      <c r="AI51" s="4">
        <f t="shared" si="40"/>
        <v>0</v>
      </c>
      <c r="AJ51" s="6" t="s">
        <v>97</v>
      </c>
      <c r="AK51" s="12"/>
      <c r="AL51" s="4">
        <f t="shared" si="41"/>
        <v>0</v>
      </c>
      <c r="AM51" s="30" t="s">
        <v>97</v>
      </c>
      <c r="AN51" s="31"/>
      <c r="AO51" s="31"/>
      <c r="AP51" s="4">
        <f t="shared" si="42"/>
        <v>0</v>
      </c>
      <c r="AQ51" s="6" t="s">
        <v>97</v>
      </c>
      <c r="AR51" s="31"/>
      <c r="AS51" s="31"/>
      <c r="AT51" s="4">
        <f t="shared" si="43"/>
        <v>0</v>
      </c>
      <c r="AU51" s="6" t="s">
        <v>97</v>
      </c>
      <c r="AV51" s="31"/>
      <c r="AW51" s="31"/>
      <c r="AX51" s="4">
        <f t="shared" si="44"/>
        <v>0</v>
      </c>
      <c r="AY51" s="6" t="s">
        <v>97</v>
      </c>
      <c r="AZ51" s="31"/>
      <c r="BA51" s="31"/>
      <c r="BB51" s="4">
        <f t="shared" si="45"/>
        <v>0</v>
      </c>
      <c r="BC51" s="6" t="s">
        <v>97</v>
      </c>
      <c r="BD51" s="31"/>
      <c r="BE51" s="4">
        <f t="shared" si="46"/>
        <v>0</v>
      </c>
      <c r="BF51" s="30" t="s">
        <v>97</v>
      </c>
      <c r="BG51" s="31"/>
      <c r="BH51" s="4"/>
      <c r="BI51" s="30"/>
      <c r="BJ51" s="31"/>
      <c r="BK51" s="4"/>
      <c r="BL51" s="30"/>
      <c r="BM51" s="31"/>
      <c r="BN51" s="31"/>
      <c r="BO51" s="4"/>
      <c r="BP51" s="30"/>
      <c r="BQ51" s="31"/>
      <c r="BR51" s="4">
        <f t="shared" si="47"/>
        <v>0</v>
      </c>
      <c r="BS51" s="30" t="s">
        <v>97</v>
      </c>
      <c r="BT51" s="31"/>
      <c r="BU51" s="4">
        <f t="shared" si="48"/>
        <v>0</v>
      </c>
      <c r="BV51" s="30" t="s">
        <v>97</v>
      </c>
      <c r="BW51" s="31"/>
      <c r="BX51" s="4">
        <f t="shared" si="49"/>
        <v>0</v>
      </c>
      <c r="BY51" s="30" t="s">
        <v>97</v>
      </c>
      <c r="BZ51" s="31"/>
      <c r="CA51" s="31"/>
      <c r="CB51" s="4">
        <f t="shared" si="50"/>
        <v>0</v>
      </c>
      <c r="CC51" s="30" t="s">
        <v>97</v>
      </c>
      <c r="CD51" s="31"/>
      <c r="CE51" s="4">
        <f>+CA51+BX51+BU51+BT51+BQ51+BN51+CD51</f>
        <v>0</v>
      </c>
      <c r="CF51" s="30" t="s">
        <v>97</v>
      </c>
      <c r="CG51" s="32">
        <v>30</v>
      </c>
      <c r="CH51" s="31"/>
      <c r="CI51" s="4">
        <f t="shared" si="51"/>
        <v>30</v>
      </c>
      <c r="CJ51" s="30">
        <v>47</v>
      </c>
      <c r="CK51" s="31"/>
      <c r="CL51" s="4">
        <f t="shared" si="52"/>
        <v>30</v>
      </c>
      <c r="CM51" s="30">
        <v>46</v>
      </c>
      <c r="CN51" s="35">
        <v>200</v>
      </c>
      <c r="CO51" s="28">
        <v>200</v>
      </c>
      <c r="CP51" s="4">
        <f t="shared" si="53"/>
        <v>430</v>
      </c>
      <c r="CQ51" s="30">
        <v>39</v>
      </c>
      <c r="CR51" s="32">
        <v>250</v>
      </c>
      <c r="CS51" s="4">
        <f t="shared" si="54"/>
        <v>680</v>
      </c>
      <c r="CT51" s="30">
        <v>37</v>
      </c>
      <c r="CU51" s="31"/>
      <c r="CV51" s="4">
        <f t="shared" si="55"/>
        <v>680</v>
      </c>
      <c r="CW51" s="30">
        <v>30</v>
      </c>
      <c r="CX51" s="31"/>
      <c r="CY51" s="4">
        <f t="shared" si="56"/>
        <v>680</v>
      </c>
      <c r="CZ51" s="30">
        <v>28</v>
      </c>
      <c r="DA51" s="31"/>
      <c r="DB51" s="31"/>
      <c r="DC51" s="4">
        <f t="shared" si="57"/>
        <v>650</v>
      </c>
      <c r="DD51" s="30">
        <v>27</v>
      </c>
      <c r="DE51" s="32">
        <v>150</v>
      </c>
      <c r="DF51" s="4">
        <f t="shared" si="58"/>
        <v>800</v>
      </c>
      <c r="DG51" s="30">
        <v>26</v>
      </c>
      <c r="DH51" s="31"/>
      <c r="DI51" s="31"/>
      <c r="DJ51" s="4">
        <f t="shared" si="59"/>
        <v>400</v>
      </c>
      <c r="DK51" s="30">
        <v>26</v>
      </c>
      <c r="DL51" s="31"/>
      <c r="DM51" s="31"/>
      <c r="DN51" s="4">
        <f t="shared" si="60"/>
        <v>150</v>
      </c>
      <c r="DO51" s="30">
        <v>31</v>
      </c>
      <c r="DP51" s="31"/>
      <c r="DQ51" s="4">
        <f t="shared" si="61"/>
        <v>150</v>
      </c>
      <c r="DR51" s="30">
        <v>31</v>
      </c>
      <c r="DS51" s="32">
        <v>120</v>
      </c>
      <c r="DT51" s="4">
        <f t="shared" si="62"/>
        <v>270</v>
      </c>
      <c r="DU51" s="30">
        <v>31</v>
      </c>
      <c r="DV51" s="32">
        <v>50</v>
      </c>
      <c r="DW51" s="4">
        <f>+DV51+DS51+DP51+DM51+DL51+DI51+DH51+DE51</f>
        <v>320</v>
      </c>
      <c r="DX51" s="30">
        <v>32</v>
      </c>
      <c r="DY51" s="31"/>
      <c r="DZ51" s="4">
        <f>+DY51+DV51+DS51+DP51+DM51+DL51+DI51+DH51</f>
        <v>170</v>
      </c>
      <c r="EA51" s="30">
        <v>38</v>
      </c>
      <c r="EB51" s="31"/>
      <c r="EC51" s="31"/>
      <c r="ED51" s="4">
        <f>+EC51+EB51+DY51+DV51+DS51+DP51+DM51+DL51</f>
        <v>170</v>
      </c>
      <c r="EE51" s="30">
        <v>40</v>
      </c>
      <c r="EF51" s="31"/>
      <c r="EG51" s="4">
        <f>+EF51+EC51+EB51+DY51+DV51+DS51+DP51</f>
        <v>170</v>
      </c>
      <c r="EH51" s="30">
        <v>38</v>
      </c>
      <c r="EI51" s="31"/>
      <c r="EJ51" s="31"/>
      <c r="EK51" s="4">
        <f>+EJ51+EI51+EF51+EC51+EB51+DY51+DV51+DS51</f>
        <v>170</v>
      </c>
      <c r="EL51" s="30">
        <v>38</v>
      </c>
      <c r="EM51" s="31"/>
      <c r="EN51" s="4">
        <f t="shared" si="29"/>
        <v>50</v>
      </c>
      <c r="EO51" s="30">
        <v>40</v>
      </c>
      <c r="EP51" s="31"/>
      <c r="EQ51" s="4"/>
      <c r="ER51" s="30"/>
      <c r="ES51" s="72"/>
      <c r="ET51" s="4"/>
      <c r="EU51" s="30"/>
      <c r="EV51" s="72"/>
      <c r="EW51" s="4"/>
      <c r="EX51" s="30"/>
      <c r="EY51" s="72"/>
      <c r="EZ51" s="72"/>
      <c r="FA51" s="4"/>
      <c r="FB51" s="30"/>
    </row>
    <row r="52" spans="1:158" ht="15">
      <c r="A52" s="25">
        <v>26</v>
      </c>
      <c r="B52" s="1">
        <v>39</v>
      </c>
      <c r="C52" s="17" t="s">
        <v>168</v>
      </c>
      <c r="D52" s="11" t="s">
        <v>61</v>
      </c>
      <c r="E52" s="13">
        <v>150</v>
      </c>
      <c r="F52" s="11"/>
      <c r="G52" s="12"/>
      <c r="H52" s="11"/>
      <c r="I52" s="12"/>
      <c r="J52" s="11"/>
      <c r="K52" s="12"/>
      <c r="L52" s="11"/>
      <c r="M52" s="12"/>
      <c r="N52" s="6">
        <f t="shared" si="35"/>
        <v>150</v>
      </c>
      <c r="O52" s="6">
        <v>36</v>
      </c>
      <c r="P52" s="11"/>
      <c r="Q52" s="12"/>
      <c r="R52" s="14">
        <f t="shared" si="36"/>
        <v>150</v>
      </c>
      <c r="S52" s="24">
        <v>41</v>
      </c>
      <c r="T52" s="11"/>
      <c r="U52" s="12"/>
      <c r="V52" s="15">
        <f t="shared" si="37"/>
        <v>0</v>
      </c>
      <c r="W52" s="20" t="s">
        <v>97</v>
      </c>
      <c r="X52" s="11"/>
      <c r="Y52" s="12"/>
      <c r="Z52" s="16">
        <f t="shared" si="38"/>
        <v>0</v>
      </c>
      <c r="AA52" s="22" t="s">
        <v>97</v>
      </c>
      <c r="AB52" s="11"/>
      <c r="AC52" s="12"/>
      <c r="AD52" s="4">
        <f t="shared" si="39"/>
        <v>0</v>
      </c>
      <c r="AE52" s="6" t="s">
        <v>97</v>
      </c>
      <c r="AF52" s="11"/>
      <c r="AG52" s="12"/>
      <c r="AH52" s="12"/>
      <c r="AI52" s="4">
        <f t="shared" si="40"/>
        <v>0</v>
      </c>
      <c r="AJ52" s="6" t="s">
        <v>97</v>
      </c>
      <c r="AK52" s="12"/>
      <c r="AL52" s="4">
        <f t="shared" si="41"/>
        <v>0</v>
      </c>
      <c r="AM52" s="30" t="s">
        <v>97</v>
      </c>
      <c r="AN52" s="31"/>
      <c r="AO52" s="31"/>
      <c r="AP52" s="4">
        <f t="shared" si="42"/>
        <v>0</v>
      </c>
      <c r="AQ52" s="6" t="s">
        <v>97</v>
      </c>
      <c r="AR52" s="31"/>
      <c r="AS52" s="31"/>
      <c r="AT52" s="4">
        <f t="shared" si="43"/>
        <v>0</v>
      </c>
      <c r="AU52" s="6" t="s">
        <v>97</v>
      </c>
      <c r="AV52" s="31"/>
      <c r="AW52" s="31"/>
      <c r="AX52" s="4">
        <f t="shared" si="44"/>
        <v>0</v>
      </c>
      <c r="AY52" s="6" t="s">
        <v>97</v>
      </c>
      <c r="AZ52" s="31"/>
      <c r="BA52" s="31"/>
      <c r="BB52" s="4">
        <f t="shared" si="45"/>
        <v>0</v>
      </c>
      <c r="BC52" s="6" t="s">
        <v>97</v>
      </c>
      <c r="BD52" s="31"/>
      <c r="BE52" s="4">
        <f t="shared" si="46"/>
        <v>0</v>
      </c>
      <c r="BF52" s="30" t="s">
        <v>97</v>
      </c>
      <c r="BG52" s="31"/>
      <c r="BH52" s="4"/>
      <c r="BI52" s="30"/>
      <c r="BJ52" s="31"/>
      <c r="BK52" s="4"/>
      <c r="BL52" s="30"/>
      <c r="BM52" s="31"/>
      <c r="BN52" s="31"/>
      <c r="BO52" s="4"/>
      <c r="BP52" s="30"/>
      <c r="BQ52" s="31"/>
      <c r="BR52" s="4">
        <f t="shared" si="47"/>
        <v>0</v>
      </c>
      <c r="BS52" s="30" t="s">
        <v>97</v>
      </c>
      <c r="BT52" s="31"/>
      <c r="BU52" s="4">
        <f t="shared" si="48"/>
        <v>0</v>
      </c>
      <c r="BV52" s="30" t="s">
        <v>97</v>
      </c>
      <c r="BW52" s="31"/>
      <c r="BX52" s="4">
        <f t="shared" si="49"/>
        <v>0</v>
      </c>
      <c r="BY52" s="30" t="s">
        <v>97</v>
      </c>
      <c r="BZ52" s="31"/>
      <c r="CA52" s="31"/>
      <c r="CB52" s="4">
        <f t="shared" si="50"/>
        <v>0</v>
      </c>
      <c r="CC52" s="30" t="s">
        <v>97</v>
      </c>
      <c r="CD52" s="31"/>
      <c r="CE52" s="4">
        <f>+CA52+BX52+BU52+BT52+BQ52+BN52+CD52</f>
        <v>0</v>
      </c>
      <c r="CF52" s="30" t="s">
        <v>97</v>
      </c>
      <c r="CG52" s="32">
        <v>350</v>
      </c>
      <c r="CH52" s="31"/>
      <c r="CI52" s="4">
        <f t="shared" si="51"/>
        <v>350</v>
      </c>
      <c r="CJ52" s="30">
        <v>41</v>
      </c>
      <c r="CK52" s="32">
        <v>300</v>
      </c>
      <c r="CL52" s="4">
        <f t="shared" si="52"/>
        <v>650</v>
      </c>
      <c r="CM52" s="30">
        <v>34</v>
      </c>
      <c r="CN52" s="35">
        <v>200</v>
      </c>
      <c r="CO52" s="28">
        <v>700</v>
      </c>
      <c r="CP52" s="4">
        <f t="shared" si="53"/>
        <v>1550</v>
      </c>
      <c r="CQ52" s="30">
        <v>25</v>
      </c>
      <c r="CR52" s="50">
        <v>450</v>
      </c>
      <c r="CS52" s="4">
        <f t="shared" si="54"/>
        <v>2000</v>
      </c>
      <c r="CT52" s="30">
        <v>22</v>
      </c>
      <c r="CU52" s="31"/>
      <c r="CV52" s="4">
        <f t="shared" si="55"/>
        <v>2000</v>
      </c>
      <c r="CW52" s="30">
        <v>18</v>
      </c>
      <c r="CX52" s="13">
        <v>450</v>
      </c>
      <c r="CY52" s="4">
        <f t="shared" si="56"/>
        <v>2450</v>
      </c>
      <c r="CZ52" s="26">
        <v>15</v>
      </c>
      <c r="DA52" s="35">
        <v>350</v>
      </c>
      <c r="DB52" s="31"/>
      <c r="DC52" s="4">
        <f t="shared" si="57"/>
        <v>2450</v>
      </c>
      <c r="DD52" s="26">
        <v>16</v>
      </c>
      <c r="DE52" s="32">
        <v>200</v>
      </c>
      <c r="DF52" s="4">
        <f t="shared" si="58"/>
        <v>2350</v>
      </c>
      <c r="DG52" s="26">
        <v>15</v>
      </c>
      <c r="DH52" s="35">
        <v>625</v>
      </c>
      <c r="DI52" s="31"/>
      <c r="DJ52" s="4">
        <f t="shared" si="59"/>
        <v>2075</v>
      </c>
      <c r="DK52" s="26">
        <v>15</v>
      </c>
      <c r="DL52" s="31"/>
      <c r="DM52" s="31"/>
      <c r="DN52" s="4">
        <f t="shared" si="60"/>
        <v>1625</v>
      </c>
      <c r="DO52" s="30">
        <v>21</v>
      </c>
      <c r="DP52" s="13">
        <v>200</v>
      </c>
      <c r="DQ52" s="4">
        <f t="shared" si="61"/>
        <v>1825</v>
      </c>
      <c r="DR52" s="30">
        <v>21</v>
      </c>
      <c r="DS52" s="31"/>
      <c r="DT52" s="4">
        <f t="shared" si="62"/>
        <v>1375</v>
      </c>
      <c r="DU52" s="30">
        <v>26</v>
      </c>
      <c r="DV52" s="31"/>
      <c r="DW52" s="4">
        <f>+DV52+DS52+DP52+DM52+DL52+DI52+DH52+DE52</f>
        <v>1025</v>
      </c>
      <c r="DX52" s="30">
        <v>25</v>
      </c>
      <c r="DY52" s="31"/>
      <c r="DZ52" s="4">
        <f>+DY52+DV52+DS52+DP52+DM52+DL52+DI52+DH52</f>
        <v>825</v>
      </c>
      <c r="EA52" s="30">
        <v>28</v>
      </c>
      <c r="EB52" s="31"/>
      <c r="EC52" s="31"/>
      <c r="ED52" s="4">
        <f>+EC52+EB52+DY52+DV52+DS52+DP52+DM52+DL52</f>
        <v>200</v>
      </c>
      <c r="EE52" s="30">
        <v>39</v>
      </c>
      <c r="EF52" s="31"/>
      <c r="EG52" s="4">
        <f>+EF52+EC52+EB52+DY52+DV52+DS52+DP52</f>
        <v>200</v>
      </c>
      <c r="EH52" s="30">
        <v>37</v>
      </c>
      <c r="EI52" s="31"/>
      <c r="EJ52" s="31"/>
      <c r="EK52" s="4">
        <f>+EJ52+EI52+EF52+EC52+EB52+DY52+DV52+DS52</f>
        <v>0</v>
      </c>
      <c r="EL52" s="30" t="s">
        <v>97</v>
      </c>
      <c r="EM52" s="31"/>
      <c r="EN52" s="4">
        <f t="shared" si="29"/>
        <v>0</v>
      </c>
      <c r="EO52" s="30" t="s">
        <v>97</v>
      </c>
      <c r="EP52" s="31"/>
      <c r="EQ52" s="4"/>
      <c r="ER52" s="30"/>
      <c r="ES52" s="72"/>
      <c r="ET52" s="4"/>
      <c r="EU52" s="30"/>
      <c r="EV52" s="72"/>
      <c r="EW52" s="4"/>
      <c r="EX52" s="30"/>
      <c r="EY52" s="72"/>
      <c r="EZ52" s="72"/>
      <c r="FA52" s="4"/>
      <c r="FB52" s="30"/>
    </row>
    <row r="53" spans="1:158" ht="15">
      <c r="A53" s="25">
        <v>58</v>
      </c>
      <c r="B53" s="1">
        <v>27</v>
      </c>
      <c r="C53" s="17" t="s">
        <v>23</v>
      </c>
      <c r="D53" s="11" t="s">
        <v>69</v>
      </c>
      <c r="E53" s="13">
        <v>1150</v>
      </c>
      <c r="F53" s="13" t="s">
        <v>68</v>
      </c>
      <c r="G53" s="13">
        <v>570</v>
      </c>
      <c r="H53" s="13" t="s">
        <v>76</v>
      </c>
      <c r="I53" s="13">
        <v>900</v>
      </c>
      <c r="J53" s="11" t="s">
        <v>71</v>
      </c>
      <c r="K53" s="13">
        <v>800</v>
      </c>
      <c r="L53" s="11" t="s">
        <v>86</v>
      </c>
      <c r="M53" s="13">
        <v>1100</v>
      </c>
      <c r="N53" s="6">
        <f t="shared" si="35"/>
        <v>4520</v>
      </c>
      <c r="O53" s="26">
        <v>2</v>
      </c>
      <c r="P53" s="11" t="s">
        <v>74</v>
      </c>
      <c r="Q53" s="13">
        <v>1450</v>
      </c>
      <c r="R53" s="14">
        <f t="shared" si="36"/>
        <v>5970</v>
      </c>
      <c r="S53" s="23">
        <v>1</v>
      </c>
      <c r="T53" s="11" t="s">
        <v>76</v>
      </c>
      <c r="U53" s="13">
        <v>900</v>
      </c>
      <c r="V53" s="15">
        <f t="shared" si="37"/>
        <v>5720</v>
      </c>
      <c r="W53" s="19">
        <v>1</v>
      </c>
      <c r="X53" s="11" t="s">
        <v>70</v>
      </c>
      <c r="Y53" s="13">
        <v>730</v>
      </c>
      <c r="Z53" s="16">
        <f t="shared" si="38"/>
        <v>5880</v>
      </c>
      <c r="AA53" s="21">
        <v>1</v>
      </c>
      <c r="AB53" s="11"/>
      <c r="AC53" s="13">
        <v>1000</v>
      </c>
      <c r="AD53" s="4">
        <f t="shared" si="39"/>
        <v>5980</v>
      </c>
      <c r="AE53" s="26">
        <v>2</v>
      </c>
      <c r="AF53" s="11"/>
      <c r="AG53" s="28">
        <v>3500</v>
      </c>
      <c r="AH53" s="13">
        <v>1000</v>
      </c>
      <c r="AI53" s="4">
        <f t="shared" si="40"/>
        <v>9680</v>
      </c>
      <c r="AJ53" s="26">
        <v>1</v>
      </c>
      <c r="AK53" s="13">
        <v>1150</v>
      </c>
      <c r="AL53" s="4">
        <f t="shared" si="41"/>
        <v>9730</v>
      </c>
      <c r="AM53" s="26">
        <v>1</v>
      </c>
      <c r="AN53" s="31"/>
      <c r="AO53" s="32">
        <v>800</v>
      </c>
      <c r="AP53" s="4">
        <f t="shared" si="42"/>
        <v>9080</v>
      </c>
      <c r="AQ53" s="26">
        <v>1</v>
      </c>
      <c r="AR53" s="28">
        <v>350</v>
      </c>
      <c r="AS53" s="32">
        <v>800</v>
      </c>
      <c r="AT53" s="4">
        <f t="shared" si="43"/>
        <v>9330</v>
      </c>
      <c r="AU53" s="26">
        <v>1</v>
      </c>
      <c r="AV53" s="32">
        <v>200</v>
      </c>
      <c r="AW53" s="32">
        <v>900</v>
      </c>
      <c r="AX53" s="4">
        <f t="shared" si="44"/>
        <v>9700</v>
      </c>
      <c r="AY53" s="26">
        <v>1</v>
      </c>
      <c r="AZ53" s="35">
        <v>200</v>
      </c>
      <c r="BA53" s="31"/>
      <c r="BB53" s="4">
        <f t="shared" si="45"/>
        <v>8900</v>
      </c>
      <c r="BC53" s="26">
        <v>1</v>
      </c>
      <c r="BD53" s="31"/>
      <c r="BE53" s="4">
        <f t="shared" si="46"/>
        <v>4400</v>
      </c>
      <c r="BF53" s="26">
        <v>10</v>
      </c>
      <c r="BG53" s="31"/>
      <c r="BH53" s="4">
        <f aca="true" t="shared" si="63" ref="BH53:BH60">+AN53+AO53+AR53+AS53+AV53+AW53+AZ53+BA53+BD53+BG53</f>
        <v>3250</v>
      </c>
      <c r="BI53" s="26">
        <v>12</v>
      </c>
      <c r="BJ53" s="31"/>
      <c r="BK53" s="4">
        <f aca="true" t="shared" si="64" ref="BK53:BK63">+AR53+AS53+AV53+AW53+AZ53+BA53+BD53+BG53+BJ53</f>
        <v>2450</v>
      </c>
      <c r="BL53" s="30">
        <v>17</v>
      </c>
      <c r="BM53" s="35">
        <v>200</v>
      </c>
      <c r="BN53" s="31"/>
      <c r="BO53" s="4">
        <f aca="true" t="shared" si="65" ref="BO53:BO63">+AV53+AW53+AZ53+BA53+BD53+BG53+BJ53+BM53+BN53</f>
        <v>1500</v>
      </c>
      <c r="BP53" s="30">
        <v>28</v>
      </c>
      <c r="BQ53" s="28">
        <v>740</v>
      </c>
      <c r="BR53" s="4">
        <f t="shared" si="47"/>
        <v>1140</v>
      </c>
      <c r="BS53" s="30">
        <v>30</v>
      </c>
      <c r="BT53" s="28">
        <v>630</v>
      </c>
      <c r="BU53" s="4">
        <f t="shared" si="48"/>
        <v>1570</v>
      </c>
      <c r="BV53" s="30">
        <v>23</v>
      </c>
      <c r="BW53" s="28">
        <v>710</v>
      </c>
      <c r="BX53" s="4">
        <f t="shared" si="49"/>
        <v>2280</v>
      </c>
      <c r="BY53" s="30">
        <v>19</v>
      </c>
      <c r="BZ53" s="35">
        <v>2000</v>
      </c>
      <c r="CA53" s="28">
        <v>540</v>
      </c>
      <c r="CB53" s="4">
        <f t="shared" si="50"/>
        <v>4820</v>
      </c>
      <c r="CC53" s="26">
        <v>7</v>
      </c>
      <c r="CD53" s="31"/>
      <c r="CE53" s="4">
        <f>+CD53+CA53+BZ53+BW53+BT53+BQ53+BN53+BM53</f>
        <v>4820</v>
      </c>
      <c r="CF53" s="26">
        <v>8</v>
      </c>
      <c r="CG53" s="31"/>
      <c r="CH53" s="31"/>
      <c r="CI53" s="4">
        <f t="shared" si="51"/>
        <v>4620</v>
      </c>
      <c r="CJ53" s="26">
        <v>8</v>
      </c>
      <c r="CK53" s="31"/>
      <c r="CL53" s="4">
        <f t="shared" si="52"/>
        <v>3880</v>
      </c>
      <c r="CM53" s="26">
        <v>12</v>
      </c>
      <c r="CN53" s="31"/>
      <c r="CO53" s="31"/>
      <c r="CP53" s="4">
        <f t="shared" si="53"/>
        <v>3250</v>
      </c>
      <c r="CQ53" s="26">
        <v>16</v>
      </c>
      <c r="CR53" s="31"/>
      <c r="CS53" s="4">
        <f t="shared" si="54"/>
        <v>2540</v>
      </c>
      <c r="CT53" s="30">
        <v>19</v>
      </c>
      <c r="CU53" s="31"/>
      <c r="CV53" s="4">
        <f t="shared" si="55"/>
        <v>0</v>
      </c>
      <c r="CW53" s="30" t="s">
        <v>97</v>
      </c>
      <c r="CX53" s="31"/>
      <c r="CY53" s="4">
        <f t="shared" si="56"/>
        <v>0</v>
      </c>
      <c r="CZ53" s="30" t="s">
        <v>97</v>
      </c>
      <c r="DA53" s="31"/>
      <c r="DB53" s="31"/>
      <c r="DC53" s="4">
        <f t="shared" si="57"/>
        <v>0</v>
      </c>
      <c r="DD53" s="30" t="s">
        <v>97</v>
      </c>
      <c r="DE53" s="31"/>
      <c r="DF53" s="4">
        <f t="shared" si="58"/>
        <v>0</v>
      </c>
      <c r="DG53" s="30" t="s">
        <v>97</v>
      </c>
      <c r="DH53" s="31"/>
      <c r="DI53" s="31"/>
      <c r="DJ53" s="4">
        <f t="shared" si="59"/>
        <v>0</v>
      </c>
      <c r="DK53" s="30" t="s">
        <v>97</v>
      </c>
      <c r="DL53" s="67">
        <v>1500</v>
      </c>
      <c r="DM53" s="31"/>
      <c r="DN53" s="4">
        <f t="shared" si="60"/>
        <v>1500</v>
      </c>
      <c r="DO53" s="30">
        <v>23</v>
      </c>
      <c r="DP53" s="31"/>
      <c r="DQ53" s="4">
        <f t="shared" si="61"/>
        <v>1500</v>
      </c>
      <c r="DR53" s="30">
        <v>24</v>
      </c>
      <c r="DS53" s="31"/>
      <c r="DT53" s="4">
        <f t="shared" si="62"/>
        <v>1500</v>
      </c>
      <c r="DU53" s="30">
        <v>24</v>
      </c>
      <c r="DV53" s="31"/>
      <c r="DW53" s="4">
        <f>+DV53+DS53+DP53+DM53+DL53+DI53+DH53+DE53</f>
        <v>1500</v>
      </c>
      <c r="DX53" s="30">
        <v>23</v>
      </c>
      <c r="DY53" s="31"/>
      <c r="DZ53" s="4">
        <f>+DY53+DV53+DS53+DP53+DM53+DL53+DI53+DH53</f>
        <v>1500</v>
      </c>
      <c r="EA53" s="30">
        <v>23</v>
      </c>
      <c r="EB53" s="31"/>
      <c r="EC53" s="31"/>
      <c r="ED53" s="4">
        <f>+EC53+EB53+DY53+DV53+DS53+DP53+DM53+DL53</f>
        <v>1500</v>
      </c>
      <c r="EE53" s="30">
        <v>21</v>
      </c>
      <c r="EF53" s="31"/>
      <c r="EG53" s="4">
        <f>+EF53+EC53+EB53+DY53+DV53+DS53+DP53</f>
        <v>0</v>
      </c>
      <c r="EH53" s="30" t="s">
        <v>97</v>
      </c>
      <c r="EI53" s="31"/>
      <c r="EJ53" s="31"/>
      <c r="EK53" s="4">
        <f>+EJ53+EI53+EF53+EC53+EB53+DY53+DV53+DS53</f>
        <v>0</v>
      </c>
      <c r="EL53" s="30" t="s">
        <v>97</v>
      </c>
      <c r="EM53" s="31"/>
      <c r="EN53" s="4">
        <f t="shared" si="29"/>
        <v>0</v>
      </c>
      <c r="EO53" s="30" t="s">
        <v>97</v>
      </c>
      <c r="EP53" s="31"/>
      <c r="EQ53" s="4"/>
      <c r="ER53" s="30"/>
      <c r="ES53" s="72"/>
      <c r="ET53" s="4"/>
      <c r="EU53" s="30"/>
      <c r="EV53" s="72"/>
      <c r="EW53" s="4"/>
      <c r="EX53" s="30"/>
      <c r="EY53" s="72"/>
      <c r="EZ53" s="72"/>
      <c r="FA53" s="4"/>
      <c r="FB53" s="30"/>
    </row>
    <row r="54" spans="1:158" ht="15">
      <c r="A54" s="25">
        <v>14</v>
      </c>
      <c r="B54" s="1">
        <v>41</v>
      </c>
      <c r="C54" s="17" t="s">
        <v>30</v>
      </c>
      <c r="D54" s="11"/>
      <c r="E54" s="12"/>
      <c r="F54" s="11" t="s">
        <v>58</v>
      </c>
      <c r="G54" s="13">
        <v>300</v>
      </c>
      <c r="H54" s="13" t="s">
        <v>61</v>
      </c>
      <c r="I54" s="13">
        <v>150</v>
      </c>
      <c r="J54" s="11" t="s">
        <v>63</v>
      </c>
      <c r="K54" s="13">
        <v>170</v>
      </c>
      <c r="L54" s="11"/>
      <c r="M54" s="12"/>
      <c r="N54" s="6">
        <f t="shared" si="35"/>
        <v>620</v>
      </c>
      <c r="O54" s="6">
        <v>23</v>
      </c>
      <c r="P54" s="11"/>
      <c r="Q54" s="12"/>
      <c r="R54" s="14">
        <f t="shared" si="36"/>
        <v>620</v>
      </c>
      <c r="S54" s="24">
        <v>24</v>
      </c>
      <c r="T54" s="11"/>
      <c r="U54" s="12"/>
      <c r="V54" s="15">
        <f t="shared" si="37"/>
        <v>620</v>
      </c>
      <c r="W54" s="20">
        <v>26</v>
      </c>
      <c r="X54" s="11" t="s">
        <v>64</v>
      </c>
      <c r="Y54" s="13">
        <v>150</v>
      </c>
      <c r="Z54" s="16">
        <f t="shared" si="38"/>
        <v>470</v>
      </c>
      <c r="AA54" s="22">
        <v>29</v>
      </c>
      <c r="AB54" s="11"/>
      <c r="AC54" s="13">
        <v>200</v>
      </c>
      <c r="AD54" s="4">
        <f t="shared" si="39"/>
        <v>520</v>
      </c>
      <c r="AE54" s="6">
        <v>26</v>
      </c>
      <c r="AF54" s="11"/>
      <c r="AG54" s="28">
        <v>400</v>
      </c>
      <c r="AH54" s="13">
        <v>300</v>
      </c>
      <c r="AI54" s="4">
        <f t="shared" si="40"/>
        <v>1050</v>
      </c>
      <c r="AJ54" s="6">
        <v>26</v>
      </c>
      <c r="AK54" s="13">
        <v>700</v>
      </c>
      <c r="AL54" s="4">
        <f t="shared" si="41"/>
        <v>1750</v>
      </c>
      <c r="AM54" s="30">
        <v>21</v>
      </c>
      <c r="AN54" s="31"/>
      <c r="AO54" s="32">
        <v>450</v>
      </c>
      <c r="AP54" s="4">
        <f t="shared" si="42"/>
        <v>2200</v>
      </c>
      <c r="AQ54" s="30">
        <v>17</v>
      </c>
      <c r="AR54" s="28">
        <v>350</v>
      </c>
      <c r="AS54" s="32">
        <v>450</v>
      </c>
      <c r="AT54" s="4">
        <f t="shared" si="43"/>
        <v>3000</v>
      </c>
      <c r="AU54" s="26">
        <v>15</v>
      </c>
      <c r="AV54" s="32">
        <v>400</v>
      </c>
      <c r="AW54" s="32">
        <v>450</v>
      </c>
      <c r="AX54" s="4">
        <f t="shared" si="44"/>
        <v>3700</v>
      </c>
      <c r="AY54" s="26">
        <v>14</v>
      </c>
      <c r="AZ54" s="35">
        <v>200</v>
      </c>
      <c r="BA54" s="31"/>
      <c r="BB54" s="4">
        <f t="shared" si="45"/>
        <v>3700</v>
      </c>
      <c r="BC54" s="26">
        <v>15</v>
      </c>
      <c r="BD54" s="31"/>
      <c r="BE54" s="4">
        <f t="shared" si="46"/>
        <v>3000</v>
      </c>
      <c r="BF54" s="26">
        <v>13</v>
      </c>
      <c r="BG54" s="31"/>
      <c r="BH54" s="4">
        <f t="shared" si="63"/>
        <v>2300</v>
      </c>
      <c r="BI54" s="30">
        <v>17</v>
      </c>
      <c r="BJ54" s="31"/>
      <c r="BK54" s="4">
        <f t="shared" si="64"/>
        <v>1850</v>
      </c>
      <c r="BL54" s="30">
        <v>22</v>
      </c>
      <c r="BM54" s="31"/>
      <c r="BN54" s="31"/>
      <c r="BO54" s="4">
        <f t="shared" si="65"/>
        <v>1050</v>
      </c>
      <c r="BP54" s="30">
        <v>30</v>
      </c>
      <c r="BQ54" s="31"/>
      <c r="BR54" s="4">
        <f t="shared" si="47"/>
        <v>200</v>
      </c>
      <c r="BS54" s="30">
        <v>44</v>
      </c>
      <c r="BT54" s="33">
        <v>700</v>
      </c>
      <c r="BU54" s="4">
        <f t="shared" si="48"/>
        <v>700</v>
      </c>
      <c r="BV54" s="30">
        <v>29</v>
      </c>
      <c r="BW54" s="28">
        <v>450</v>
      </c>
      <c r="BX54" s="4">
        <f t="shared" si="49"/>
        <v>1150</v>
      </c>
      <c r="BY54" s="30">
        <v>27</v>
      </c>
      <c r="BZ54" s="35">
        <v>400</v>
      </c>
      <c r="CA54" s="31"/>
      <c r="CB54" s="4">
        <f t="shared" si="50"/>
        <v>1550</v>
      </c>
      <c r="CC54" s="30">
        <v>26</v>
      </c>
      <c r="CD54" s="31"/>
      <c r="CE54" s="4">
        <f>+CD54+CA54+BZ54+BW54+BT54+BQ54+BN54+BM54</f>
        <v>1550</v>
      </c>
      <c r="CF54" s="30">
        <v>26</v>
      </c>
      <c r="CG54" s="31"/>
      <c r="CH54" s="31"/>
      <c r="CI54" s="4">
        <f t="shared" si="51"/>
        <v>1550</v>
      </c>
      <c r="CJ54" s="30">
        <v>25</v>
      </c>
      <c r="CK54" s="31"/>
      <c r="CL54" s="4">
        <f t="shared" si="52"/>
        <v>1550</v>
      </c>
      <c r="CM54" s="30">
        <v>24</v>
      </c>
      <c r="CN54" s="31"/>
      <c r="CO54" s="31"/>
      <c r="CP54" s="4">
        <f t="shared" si="53"/>
        <v>850</v>
      </c>
      <c r="CQ54" s="30">
        <v>33</v>
      </c>
      <c r="CR54" s="31"/>
      <c r="CS54" s="4">
        <f t="shared" si="54"/>
        <v>400</v>
      </c>
      <c r="CT54" s="30">
        <v>40</v>
      </c>
      <c r="CU54" s="31"/>
      <c r="CV54" s="4">
        <f t="shared" si="55"/>
        <v>0</v>
      </c>
      <c r="CW54" s="30" t="s">
        <v>97</v>
      </c>
      <c r="CX54" s="31"/>
      <c r="CY54" s="4">
        <f t="shared" si="56"/>
        <v>0</v>
      </c>
      <c r="CZ54" s="30" t="s">
        <v>97</v>
      </c>
      <c r="DA54" s="31"/>
      <c r="DB54" s="31"/>
      <c r="DC54" s="4">
        <f t="shared" si="57"/>
        <v>0</v>
      </c>
      <c r="DD54" s="30" t="s">
        <v>97</v>
      </c>
      <c r="DE54" s="31"/>
      <c r="DF54" s="4">
        <f t="shared" si="58"/>
        <v>0</v>
      </c>
      <c r="DG54" s="30" t="s">
        <v>97</v>
      </c>
      <c r="DH54" s="35">
        <v>200</v>
      </c>
      <c r="DI54" s="31"/>
      <c r="DJ54" s="4">
        <f t="shared" si="59"/>
        <v>200</v>
      </c>
      <c r="DK54" s="30">
        <v>30</v>
      </c>
      <c r="DL54" s="67">
        <v>1250</v>
      </c>
      <c r="DM54" s="31"/>
      <c r="DN54" s="4">
        <f t="shared" si="60"/>
        <v>1450</v>
      </c>
      <c r="DO54" s="30">
        <v>24</v>
      </c>
      <c r="DP54" s="31"/>
      <c r="DQ54" s="4">
        <f t="shared" si="61"/>
        <v>1450</v>
      </c>
      <c r="DR54" s="30">
        <v>25</v>
      </c>
      <c r="DS54" s="31"/>
      <c r="DT54" s="4">
        <f t="shared" si="62"/>
        <v>1450</v>
      </c>
      <c r="DU54" s="30">
        <v>25</v>
      </c>
      <c r="DV54" s="31"/>
      <c r="DW54" s="4">
        <f>+DV54+DS54+DP54+DM54+DL54+DI54+DH54+DE54</f>
        <v>1450</v>
      </c>
      <c r="DX54" s="30">
        <v>24</v>
      </c>
      <c r="DY54" s="31"/>
      <c r="DZ54" s="4">
        <f>+DY54+DV54+DS54+DP54+DM54+DL54+DI54+DH54</f>
        <v>1450</v>
      </c>
      <c r="EA54" s="30">
        <v>24</v>
      </c>
      <c r="EB54" s="31"/>
      <c r="EC54" s="31"/>
      <c r="ED54" s="4">
        <f>+EC54+EB54+DY54+DV54+DS54+DP54+DM54+DL54</f>
        <v>1250</v>
      </c>
      <c r="EE54" s="30">
        <v>25</v>
      </c>
      <c r="EF54" s="31"/>
      <c r="EG54" s="4">
        <f>+EF54+EC54+EB54+DY54+DV54+DS54+DP54</f>
        <v>0</v>
      </c>
      <c r="EH54" s="30" t="s">
        <v>97</v>
      </c>
      <c r="EI54" s="31"/>
      <c r="EJ54" s="31"/>
      <c r="EK54" s="4">
        <f>+EJ54+EI54+EF54+EC54+EB54+DY54+DV54+DS54</f>
        <v>0</v>
      </c>
      <c r="EL54" s="30" t="s">
        <v>97</v>
      </c>
      <c r="EM54" s="31"/>
      <c r="EN54" s="4">
        <f t="shared" si="29"/>
        <v>0</v>
      </c>
      <c r="EO54" s="30" t="s">
        <v>97</v>
      </c>
      <c r="EP54" s="31"/>
      <c r="EQ54" s="4"/>
      <c r="ER54" s="30"/>
      <c r="ES54" s="72"/>
      <c r="ET54" s="4"/>
      <c r="EU54" s="30"/>
      <c r="EV54" s="72"/>
      <c r="EW54" s="4"/>
      <c r="EX54" s="30"/>
      <c r="EY54" s="72"/>
      <c r="EZ54" s="72"/>
      <c r="FA54" s="4"/>
      <c r="FB54" s="30"/>
    </row>
    <row r="55" spans="1:158" ht="15">
      <c r="A55" s="25">
        <v>54</v>
      </c>
      <c r="B55" s="1">
        <v>35</v>
      </c>
      <c r="C55" s="17" t="s">
        <v>119</v>
      </c>
      <c r="D55" s="11" t="s">
        <v>63</v>
      </c>
      <c r="E55" s="12"/>
      <c r="F55" s="12"/>
      <c r="G55" s="12"/>
      <c r="H55" s="11"/>
      <c r="I55" s="12"/>
      <c r="J55" s="11"/>
      <c r="K55" s="12"/>
      <c r="L55" s="11"/>
      <c r="M55" s="12"/>
      <c r="N55" s="6">
        <f t="shared" si="35"/>
        <v>0</v>
      </c>
      <c r="O55" s="6" t="s">
        <v>97</v>
      </c>
      <c r="P55" s="11"/>
      <c r="Q55" s="12"/>
      <c r="R55" s="14">
        <f t="shared" si="36"/>
        <v>0</v>
      </c>
      <c r="S55" s="24" t="s">
        <v>97</v>
      </c>
      <c r="T55" s="11"/>
      <c r="U55" s="12"/>
      <c r="V55" s="15">
        <f t="shared" si="37"/>
        <v>0</v>
      </c>
      <c r="W55" s="20" t="s">
        <v>97</v>
      </c>
      <c r="X55" s="11"/>
      <c r="Y55" s="12"/>
      <c r="Z55" s="16">
        <f t="shared" si="38"/>
        <v>0</v>
      </c>
      <c r="AA55" s="22" t="s">
        <v>97</v>
      </c>
      <c r="AB55" s="11"/>
      <c r="AC55" s="12"/>
      <c r="AD55" s="4">
        <f>MAX(AC55,Y55,U55,Q55,M55,K55)</f>
        <v>0</v>
      </c>
      <c r="AE55" s="6" t="s">
        <v>97</v>
      </c>
      <c r="AF55" s="11"/>
      <c r="AG55" s="12"/>
      <c r="AH55" s="12"/>
      <c r="AI55" s="4">
        <f t="shared" si="40"/>
        <v>0</v>
      </c>
      <c r="AJ55" s="6" t="s">
        <v>97</v>
      </c>
      <c r="AK55" s="12"/>
      <c r="AL55" s="4">
        <f t="shared" si="41"/>
        <v>0</v>
      </c>
      <c r="AM55" s="30" t="s">
        <v>97</v>
      </c>
      <c r="AN55" s="31"/>
      <c r="AO55" s="32">
        <v>400</v>
      </c>
      <c r="AP55" s="4">
        <f t="shared" si="42"/>
        <v>400</v>
      </c>
      <c r="AQ55" s="30">
        <v>38</v>
      </c>
      <c r="AR55" s="28">
        <v>200</v>
      </c>
      <c r="AS55" s="31"/>
      <c r="AT55" s="4">
        <f t="shared" si="43"/>
        <v>600</v>
      </c>
      <c r="AU55" s="30">
        <v>33</v>
      </c>
      <c r="AV55" s="31"/>
      <c r="AW55" s="31"/>
      <c r="AX55" s="4">
        <f t="shared" si="44"/>
        <v>600</v>
      </c>
      <c r="AY55" s="30">
        <v>34</v>
      </c>
      <c r="AZ55" s="31"/>
      <c r="BA55" s="31"/>
      <c r="BB55" s="4">
        <f t="shared" si="45"/>
        <v>600</v>
      </c>
      <c r="BC55" s="30">
        <v>40</v>
      </c>
      <c r="BD55" s="31"/>
      <c r="BE55" s="4">
        <f t="shared" si="46"/>
        <v>600</v>
      </c>
      <c r="BF55" s="30">
        <v>39</v>
      </c>
      <c r="BG55" s="31"/>
      <c r="BH55" s="4">
        <f t="shared" si="63"/>
        <v>600</v>
      </c>
      <c r="BI55" s="30">
        <v>37</v>
      </c>
      <c r="BJ55" s="31"/>
      <c r="BK55" s="4">
        <f t="shared" si="64"/>
        <v>200</v>
      </c>
      <c r="BL55" s="30">
        <v>45</v>
      </c>
      <c r="BM55" s="35">
        <v>200</v>
      </c>
      <c r="BN55" s="31"/>
      <c r="BO55" s="4">
        <f t="shared" si="65"/>
        <v>200</v>
      </c>
      <c r="BP55" s="30">
        <v>43</v>
      </c>
      <c r="BQ55" s="31"/>
      <c r="BR55" s="4">
        <f t="shared" si="47"/>
        <v>200</v>
      </c>
      <c r="BS55" s="30">
        <v>45</v>
      </c>
      <c r="BT55" s="28">
        <v>1150</v>
      </c>
      <c r="BU55" s="4">
        <f t="shared" si="48"/>
        <v>1350</v>
      </c>
      <c r="BV55" s="30">
        <v>27</v>
      </c>
      <c r="BW55" s="28">
        <v>1300</v>
      </c>
      <c r="BX55" s="4">
        <f t="shared" si="49"/>
        <v>2650</v>
      </c>
      <c r="BY55" s="26">
        <v>13</v>
      </c>
      <c r="BZ55" s="35">
        <v>400</v>
      </c>
      <c r="CA55" s="28">
        <v>1300</v>
      </c>
      <c r="CB55" s="4">
        <f t="shared" si="50"/>
        <v>4350</v>
      </c>
      <c r="CC55" s="26">
        <v>9</v>
      </c>
      <c r="CD55" s="32">
        <v>1150</v>
      </c>
      <c r="CE55" s="4">
        <f>+CD55+CA55+BZ55+BW55+BT55+BQ55+BN55+BM55</f>
        <v>5500</v>
      </c>
      <c r="CF55" s="26">
        <v>5</v>
      </c>
      <c r="CG55" s="13">
        <v>730</v>
      </c>
      <c r="CH55" s="35">
        <v>950</v>
      </c>
      <c r="CI55" s="4">
        <f t="shared" si="51"/>
        <v>6980</v>
      </c>
      <c r="CJ55" s="26">
        <v>2</v>
      </c>
      <c r="CK55" s="28">
        <v>710</v>
      </c>
      <c r="CL55" s="4">
        <f t="shared" si="52"/>
        <v>7690</v>
      </c>
      <c r="CM55" s="26">
        <v>2</v>
      </c>
      <c r="CN55" s="35">
        <v>1000</v>
      </c>
      <c r="CO55" s="34">
        <v>1550</v>
      </c>
      <c r="CP55" s="4">
        <f t="shared" si="53"/>
        <v>9090</v>
      </c>
      <c r="CQ55" s="26">
        <v>2</v>
      </c>
      <c r="CR55" s="55"/>
      <c r="CS55" s="4">
        <f t="shared" si="54"/>
        <v>7790</v>
      </c>
      <c r="CT55" s="26">
        <v>2</v>
      </c>
      <c r="CU55" s="31">
        <v>1150</v>
      </c>
      <c r="CV55" s="4">
        <f t="shared" si="55"/>
        <v>7240</v>
      </c>
      <c r="CW55" s="26">
        <v>1</v>
      </c>
      <c r="CX55" s="55"/>
      <c r="CY55" s="4">
        <f t="shared" si="56"/>
        <v>6090</v>
      </c>
      <c r="CZ55" s="26">
        <v>1</v>
      </c>
      <c r="DA55" s="35">
        <v>1000</v>
      </c>
      <c r="DB55" s="32">
        <v>1150</v>
      </c>
      <c r="DC55" s="4">
        <f t="shared" si="57"/>
        <v>6560</v>
      </c>
      <c r="DD55" s="26">
        <v>2</v>
      </c>
      <c r="DE55" s="13">
        <v>1450</v>
      </c>
      <c r="DF55" s="4">
        <f t="shared" si="58"/>
        <v>7300</v>
      </c>
      <c r="DG55" s="26">
        <v>1</v>
      </c>
      <c r="DH55" s="35">
        <v>1750</v>
      </c>
      <c r="DI55" s="32">
        <v>1000</v>
      </c>
      <c r="DJ55" s="4">
        <f t="shared" si="59"/>
        <v>7500</v>
      </c>
      <c r="DK55" s="26">
        <v>2</v>
      </c>
      <c r="DL55" s="35">
        <v>500</v>
      </c>
      <c r="DM55" s="31"/>
      <c r="DN55" s="4">
        <f t="shared" si="60"/>
        <v>8000</v>
      </c>
      <c r="DO55" s="26">
        <v>3</v>
      </c>
      <c r="DP55" s="31"/>
      <c r="DQ55" s="4">
        <f t="shared" si="61"/>
        <v>6850</v>
      </c>
      <c r="DR55" s="26">
        <v>3</v>
      </c>
      <c r="DS55" s="31"/>
      <c r="DT55" s="4">
        <f t="shared" si="62"/>
        <v>6850</v>
      </c>
      <c r="DU55" s="26">
        <v>4</v>
      </c>
      <c r="DV55" s="31"/>
      <c r="DW55" s="4">
        <f>+DV55+DS55+DP55+DM55+DL55+DI55+DH55+DE55</f>
        <v>4700</v>
      </c>
      <c r="DX55" s="26">
        <v>5</v>
      </c>
      <c r="DY55" s="31"/>
      <c r="DZ55" s="4">
        <f>+DY55+DV55+DS55+DP55+DM55+DL55+DI55+DH55</f>
        <v>3250</v>
      </c>
      <c r="EA55" s="26">
        <v>11</v>
      </c>
      <c r="EB55" s="31"/>
      <c r="EC55" s="31"/>
      <c r="ED55" s="4">
        <f>+EC55+EB55+DY55+DV55+DS55+DP55+DM55+DL55</f>
        <v>500</v>
      </c>
      <c r="EE55" s="30">
        <v>29</v>
      </c>
      <c r="EF55" s="31"/>
      <c r="EG55" s="4">
        <f>+EF55+EC55+EB55+DY55+DV55+DS55+DP55</f>
        <v>0</v>
      </c>
      <c r="EH55" s="30" t="s">
        <v>97</v>
      </c>
      <c r="EI55" s="31"/>
      <c r="EJ55" s="31"/>
      <c r="EK55" s="4">
        <f>+EJ55+EI55+EF55+EC55+EB55+DY55+DV55+DS55</f>
        <v>0</v>
      </c>
      <c r="EL55" s="30" t="s">
        <v>97</v>
      </c>
      <c r="EM55" s="31"/>
      <c r="EN55" s="4">
        <f t="shared" si="29"/>
        <v>0</v>
      </c>
      <c r="EO55" s="30" t="s">
        <v>97</v>
      </c>
      <c r="EP55" s="31"/>
      <c r="EQ55" s="4"/>
      <c r="ER55" s="30"/>
      <c r="ES55" s="72"/>
      <c r="ET55" s="4"/>
      <c r="EU55" s="30"/>
      <c r="EV55" s="72"/>
      <c r="EW55" s="4"/>
      <c r="EX55" s="30"/>
      <c r="EY55" s="72"/>
      <c r="EZ55" s="72"/>
      <c r="FA55" s="4"/>
      <c r="FB55" s="30"/>
    </row>
    <row r="56" spans="1:158" ht="15">
      <c r="A56" s="62"/>
      <c r="B56" s="62"/>
      <c r="C56" s="17" t="s">
        <v>32</v>
      </c>
      <c r="D56" s="11"/>
      <c r="E56" s="12"/>
      <c r="F56" s="12"/>
      <c r="G56" s="12"/>
      <c r="H56" s="13" t="s">
        <v>56</v>
      </c>
      <c r="I56" s="13">
        <v>400</v>
      </c>
      <c r="J56" s="11" t="s">
        <v>70</v>
      </c>
      <c r="K56" s="13">
        <v>730</v>
      </c>
      <c r="L56" s="11"/>
      <c r="M56" s="12"/>
      <c r="N56" s="6">
        <f t="shared" si="35"/>
        <v>1130</v>
      </c>
      <c r="O56" s="6">
        <v>19</v>
      </c>
      <c r="P56" s="11"/>
      <c r="Q56" s="12"/>
      <c r="R56" s="14">
        <f t="shared" si="36"/>
        <v>1130</v>
      </c>
      <c r="S56" s="24">
        <v>19</v>
      </c>
      <c r="T56" s="11"/>
      <c r="U56" s="12"/>
      <c r="V56" s="15">
        <f t="shared" si="37"/>
        <v>1130</v>
      </c>
      <c r="W56" s="20">
        <v>19</v>
      </c>
      <c r="X56" s="11"/>
      <c r="Y56" s="12"/>
      <c r="Z56" s="16">
        <f t="shared" si="38"/>
        <v>1130</v>
      </c>
      <c r="AA56" s="22">
        <v>19</v>
      </c>
      <c r="AB56" s="11"/>
      <c r="AC56" s="13">
        <v>900</v>
      </c>
      <c r="AD56" s="4">
        <f>SUM(AC56,Y56,U56,Q56,M56,K56)</f>
        <v>1630</v>
      </c>
      <c r="AE56" s="26">
        <v>14</v>
      </c>
      <c r="AF56" s="11"/>
      <c r="AG56" s="28">
        <v>700</v>
      </c>
      <c r="AH56" s="13">
        <v>1450</v>
      </c>
      <c r="AI56" s="4">
        <f t="shared" si="40"/>
        <v>3050</v>
      </c>
      <c r="AJ56" s="26">
        <v>9</v>
      </c>
      <c r="AK56" s="13">
        <v>1300</v>
      </c>
      <c r="AL56" s="4">
        <f t="shared" si="41"/>
        <v>4350</v>
      </c>
      <c r="AM56" s="26">
        <v>8</v>
      </c>
      <c r="AN56" s="31"/>
      <c r="AO56" s="32">
        <v>900</v>
      </c>
      <c r="AP56" s="4">
        <f t="shared" si="42"/>
        <v>5250</v>
      </c>
      <c r="AQ56" s="26">
        <v>5</v>
      </c>
      <c r="AR56" s="28">
        <v>1000</v>
      </c>
      <c r="AS56" s="32">
        <v>750</v>
      </c>
      <c r="AT56" s="4">
        <f t="shared" si="43"/>
        <v>7000</v>
      </c>
      <c r="AU56" s="26">
        <v>2</v>
      </c>
      <c r="AV56" s="31"/>
      <c r="AW56" s="31"/>
      <c r="AX56" s="4">
        <f t="shared" si="44"/>
        <v>7000</v>
      </c>
      <c r="AY56" s="26">
        <v>2</v>
      </c>
      <c r="AZ56" s="35">
        <v>1750</v>
      </c>
      <c r="BA56" s="31"/>
      <c r="BB56" s="4">
        <f t="shared" si="45"/>
        <v>7850</v>
      </c>
      <c r="BC56" s="26">
        <v>2</v>
      </c>
      <c r="BD56" s="31"/>
      <c r="BE56" s="4">
        <f t="shared" si="46"/>
        <v>5700</v>
      </c>
      <c r="BF56" s="26">
        <v>5</v>
      </c>
      <c r="BG56" s="31"/>
      <c r="BH56" s="4">
        <f t="shared" si="63"/>
        <v>4400</v>
      </c>
      <c r="BI56" s="26">
        <v>7</v>
      </c>
      <c r="BJ56" s="31"/>
      <c r="BK56" s="4">
        <f t="shared" si="64"/>
        <v>3500</v>
      </c>
      <c r="BL56" s="26">
        <v>9</v>
      </c>
      <c r="BM56" s="35">
        <v>1250</v>
      </c>
      <c r="BN56" s="13">
        <v>710</v>
      </c>
      <c r="BO56" s="4">
        <f t="shared" si="65"/>
        <v>3710</v>
      </c>
      <c r="BP56" s="26">
        <v>9</v>
      </c>
      <c r="BQ56" s="28">
        <v>1000</v>
      </c>
      <c r="BR56" s="4">
        <f t="shared" si="47"/>
        <v>4710</v>
      </c>
      <c r="BS56" s="26">
        <v>6</v>
      </c>
      <c r="BT56" s="28">
        <v>900</v>
      </c>
      <c r="BU56" s="4">
        <f t="shared" si="48"/>
        <v>3860</v>
      </c>
      <c r="BV56" s="26">
        <v>6</v>
      </c>
      <c r="BW56" s="28">
        <v>900</v>
      </c>
      <c r="BX56" s="4">
        <f t="shared" si="49"/>
        <v>4760</v>
      </c>
      <c r="BY56" s="26">
        <v>5</v>
      </c>
      <c r="BZ56" s="35">
        <v>2000</v>
      </c>
      <c r="CA56" s="28">
        <v>900</v>
      </c>
      <c r="CB56" s="4">
        <f t="shared" si="50"/>
        <v>7660</v>
      </c>
      <c r="CC56" s="26">
        <v>3</v>
      </c>
      <c r="CD56" s="31"/>
      <c r="CE56" s="4">
        <f>+CD56+CA56+BZ56+BW56+BT56+BQ56+BN56+BM56</f>
        <v>7660</v>
      </c>
      <c r="CF56" s="26">
        <v>3</v>
      </c>
      <c r="CG56" s="31"/>
      <c r="CH56" s="35">
        <v>750</v>
      </c>
      <c r="CI56" s="4">
        <f t="shared" si="51"/>
        <v>6450</v>
      </c>
      <c r="CJ56" s="26">
        <v>4</v>
      </c>
      <c r="CK56" s="55"/>
      <c r="CL56" s="4">
        <f t="shared" si="52"/>
        <v>5450</v>
      </c>
      <c r="CM56" s="26">
        <v>5</v>
      </c>
      <c r="CN56" s="35">
        <v>350</v>
      </c>
      <c r="CO56" s="32">
        <v>740</v>
      </c>
      <c r="CP56" s="4">
        <f t="shared" si="53"/>
        <v>5640</v>
      </c>
      <c r="CQ56" s="26">
        <v>5</v>
      </c>
      <c r="CR56" s="50">
        <v>650</v>
      </c>
      <c r="CS56" s="4">
        <f t="shared" si="54"/>
        <v>5390</v>
      </c>
      <c r="CT56" s="26">
        <v>8</v>
      </c>
      <c r="CU56" s="55"/>
      <c r="CV56" s="4">
        <f t="shared" si="55"/>
        <v>2490</v>
      </c>
      <c r="CW56" s="26">
        <v>16</v>
      </c>
      <c r="CX56" s="56"/>
      <c r="CY56" s="4">
        <f t="shared" si="56"/>
        <v>2490</v>
      </c>
      <c r="CZ56" s="26">
        <v>14</v>
      </c>
      <c r="DA56" s="31"/>
      <c r="DB56" s="31"/>
      <c r="DC56" s="4">
        <f t="shared" si="57"/>
        <v>1740</v>
      </c>
      <c r="DD56" s="30">
        <v>21</v>
      </c>
      <c r="DE56" s="31"/>
      <c r="DF56" s="4">
        <f t="shared" si="58"/>
        <v>1740</v>
      </c>
      <c r="DG56" s="30">
        <v>19</v>
      </c>
      <c r="DH56" s="35">
        <v>1000</v>
      </c>
      <c r="DI56" s="31"/>
      <c r="DJ56" s="4">
        <f t="shared" si="59"/>
        <v>1650</v>
      </c>
      <c r="DK56" s="30">
        <v>17</v>
      </c>
      <c r="DL56" s="35">
        <v>500</v>
      </c>
      <c r="DM56" s="31"/>
      <c r="DN56" s="4">
        <f t="shared" si="60"/>
        <v>1500</v>
      </c>
      <c r="DO56" s="30">
        <v>22</v>
      </c>
      <c r="DP56" s="31"/>
      <c r="DQ56" s="4">
        <f t="shared" si="61"/>
        <v>1500</v>
      </c>
      <c r="DR56" s="30">
        <v>23</v>
      </c>
      <c r="DS56" s="31"/>
      <c r="DT56" s="4">
        <f t="shared" si="62"/>
        <v>1500</v>
      </c>
      <c r="DU56" s="30">
        <v>23</v>
      </c>
      <c r="DV56" s="31"/>
      <c r="DW56" s="4">
        <f>+DV56+DS56+DP56+DM56+DL56+DI56+DH56+DE56</f>
        <v>1500</v>
      </c>
      <c r="DX56" s="30">
        <v>22</v>
      </c>
      <c r="DY56" s="31"/>
      <c r="DZ56" s="4">
        <f>+DY56+DV56+DS56+DP56+DM56+DL56+DI56+DH56</f>
        <v>1500</v>
      </c>
      <c r="EA56" s="30">
        <v>22</v>
      </c>
      <c r="EB56" s="31"/>
      <c r="EC56" s="31"/>
      <c r="ED56" s="4">
        <f>+EC56+EB56+DY56+DV56+DS56+DP56+DM56+DL56</f>
        <v>500</v>
      </c>
      <c r="EE56" s="30">
        <v>30</v>
      </c>
      <c r="EF56" s="31"/>
      <c r="EG56" s="4">
        <f>+EF56+EC56+EB56+DY56+DV56+DS56+DP56</f>
        <v>0</v>
      </c>
      <c r="EH56" s="30" t="s">
        <v>97</v>
      </c>
      <c r="EI56" s="31"/>
      <c r="EJ56" s="31"/>
      <c r="EK56" s="4">
        <f>+EJ56+EI56+EF56+EC56+EB56+DY56+DV56+DS56</f>
        <v>0</v>
      </c>
      <c r="EL56" s="30" t="s">
        <v>97</v>
      </c>
      <c r="EM56" s="31"/>
      <c r="EN56" s="4">
        <f t="shared" si="29"/>
        <v>0</v>
      </c>
      <c r="EO56" s="30" t="s">
        <v>97</v>
      </c>
      <c r="EP56" s="31"/>
      <c r="EQ56" s="4"/>
      <c r="ER56" s="30"/>
      <c r="ES56" s="72"/>
      <c r="ET56" s="4"/>
      <c r="EU56" s="30"/>
      <c r="EV56" s="72"/>
      <c r="EW56" s="4"/>
      <c r="EX56" s="30"/>
      <c r="EY56" s="72"/>
      <c r="EZ56" s="72"/>
      <c r="FA56" s="4"/>
      <c r="FB56" s="30"/>
    </row>
    <row r="57" spans="1:158" ht="15">
      <c r="A57" s="25">
        <v>11</v>
      </c>
      <c r="B57" s="1">
        <v>30</v>
      </c>
      <c r="C57" s="17" t="s">
        <v>131</v>
      </c>
      <c r="D57" s="11" t="s">
        <v>58</v>
      </c>
      <c r="E57" s="13">
        <v>300</v>
      </c>
      <c r="F57" s="11"/>
      <c r="G57" s="12"/>
      <c r="H57" s="11"/>
      <c r="I57" s="12"/>
      <c r="J57" s="11"/>
      <c r="K57" s="12"/>
      <c r="L57" s="11"/>
      <c r="M57" s="12"/>
      <c r="N57" s="6">
        <f t="shared" si="35"/>
        <v>300</v>
      </c>
      <c r="O57" s="6">
        <v>30</v>
      </c>
      <c r="P57" s="11"/>
      <c r="Q57" s="12"/>
      <c r="R57" s="14">
        <f t="shared" si="36"/>
        <v>300</v>
      </c>
      <c r="S57" s="24">
        <v>32</v>
      </c>
      <c r="T57" s="11"/>
      <c r="U57" s="12"/>
      <c r="V57" s="15">
        <f t="shared" si="37"/>
        <v>0</v>
      </c>
      <c r="W57" s="20" t="s">
        <v>97</v>
      </c>
      <c r="X57" s="11"/>
      <c r="Y57" s="12"/>
      <c r="Z57" s="16">
        <f t="shared" si="38"/>
        <v>0</v>
      </c>
      <c r="AA57" s="22" t="s">
        <v>97</v>
      </c>
      <c r="AB57" s="11"/>
      <c r="AC57" s="12"/>
      <c r="AD57" s="4">
        <f>SUM(AC57,Y57,U57,Q57,M57,K57)</f>
        <v>0</v>
      </c>
      <c r="AE57" s="6" t="s">
        <v>97</v>
      </c>
      <c r="AF57" s="11"/>
      <c r="AG57" s="12"/>
      <c r="AH57" s="12"/>
      <c r="AI57" s="4">
        <f t="shared" si="40"/>
        <v>0</v>
      </c>
      <c r="AJ57" s="6" t="s">
        <v>97</v>
      </c>
      <c r="AK57" s="12"/>
      <c r="AL57" s="4">
        <f t="shared" si="41"/>
        <v>0</v>
      </c>
      <c r="AM57" s="30" t="s">
        <v>97</v>
      </c>
      <c r="AN57" s="31"/>
      <c r="AO57" s="31"/>
      <c r="AP57" s="4">
        <f t="shared" si="42"/>
        <v>0</v>
      </c>
      <c r="AQ57" s="6" t="s">
        <v>97</v>
      </c>
      <c r="AR57" s="31"/>
      <c r="AS57" s="31"/>
      <c r="AT57" s="4">
        <f t="shared" si="43"/>
        <v>0</v>
      </c>
      <c r="AU57" s="6" t="s">
        <v>97</v>
      </c>
      <c r="AV57" s="31"/>
      <c r="AW57" s="32">
        <v>250</v>
      </c>
      <c r="AX57" s="4">
        <f t="shared" si="44"/>
        <v>250</v>
      </c>
      <c r="AY57" s="30">
        <v>45</v>
      </c>
      <c r="AZ57" s="35">
        <v>200</v>
      </c>
      <c r="BA57" s="13">
        <v>200</v>
      </c>
      <c r="BB57" s="4">
        <f t="shared" si="45"/>
        <v>650</v>
      </c>
      <c r="BC57" s="30">
        <v>39</v>
      </c>
      <c r="BD57" s="32">
        <v>350</v>
      </c>
      <c r="BE57" s="4">
        <f t="shared" si="46"/>
        <v>1000</v>
      </c>
      <c r="BF57" s="30">
        <v>31</v>
      </c>
      <c r="BG57" s="32">
        <v>700</v>
      </c>
      <c r="BH57" s="4">
        <f t="shared" si="63"/>
        <v>1700</v>
      </c>
      <c r="BI57" s="30">
        <v>24</v>
      </c>
      <c r="BJ57" s="13">
        <v>400</v>
      </c>
      <c r="BK57" s="4">
        <f t="shared" si="64"/>
        <v>2100</v>
      </c>
      <c r="BL57" s="30">
        <v>20</v>
      </c>
      <c r="BM57" s="35">
        <v>200</v>
      </c>
      <c r="BN57" s="32">
        <v>50</v>
      </c>
      <c r="BO57" s="4">
        <f t="shared" si="65"/>
        <v>2350</v>
      </c>
      <c r="BP57" s="30">
        <v>17</v>
      </c>
      <c r="BQ57" s="32">
        <v>240</v>
      </c>
      <c r="BR57" s="4">
        <f t="shared" si="47"/>
        <v>2340</v>
      </c>
      <c r="BS57" s="30">
        <v>17</v>
      </c>
      <c r="BT57" s="34">
        <v>550</v>
      </c>
      <c r="BU57" s="4">
        <f t="shared" si="48"/>
        <v>2490</v>
      </c>
      <c r="BV57" s="26">
        <v>14</v>
      </c>
      <c r="BW57" s="28">
        <v>400</v>
      </c>
      <c r="BX57" s="4">
        <f t="shared" si="49"/>
        <v>2540</v>
      </c>
      <c r="BY57" s="26">
        <v>15</v>
      </c>
      <c r="BZ57" s="35">
        <v>400</v>
      </c>
      <c r="CA57" s="13">
        <v>200</v>
      </c>
      <c r="CB57" s="4">
        <f t="shared" si="50"/>
        <v>2440</v>
      </c>
      <c r="CC57" s="30">
        <v>21</v>
      </c>
      <c r="CD57" s="50">
        <v>20</v>
      </c>
      <c r="CE57" s="4">
        <f>+CD57+CA57+BZ57+BW57+BT57+BQ57+BN57+BM57</f>
        <v>2060</v>
      </c>
      <c r="CF57" s="30">
        <v>21</v>
      </c>
      <c r="CG57" s="32">
        <v>250</v>
      </c>
      <c r="CH57" s="35">
        <v>600</v>
      </c>
      <c r="CI57" s="4">
        <f t="shared" si="51"/>
        <v>2660</v>
      </c>
      <c r="CJ57" s="30">
        <v>18</v>
      </c>
      <c r="CK57" s="32">
        <v>200</v>
      </c>
      <c r="CL57" s="4">
        <f t="shared" si="52"/>
        <v>2620</v>
      </c>
      <c r="CM57" s="30">
        <v>21</v>
      </c>
      <c r="CN57" s="35">
        <v>200</v>
      </c>
      <c r="CO57" s="31"/>
      <c r="CP57" s="4">
        <f t="shared" si="53"/>
        <v>2270</v>
      </c>
      <c r="CQ57" s="30">
        <v>22</v>
      </c>
      <c r="CR57" s="31"/>
      <c r="CS57" s="4">
        <f t="shared" si="54"/>
        <v>1870</v>
      </c>
      <c r="CT57" s="30">
        <v>24</v>
      </c>
      <c r="CU57" s="31"/>
      <c r="CV57" s="4">
        <f t="shared" si="55"/>
        <v>1270</v>
      </c>
      <c r="CW57" s="30">
        <v>22</v>
      </c>
      <c r="CX57" s="31"/>
      <c r="CY57" s="4">
        <f t="shared" si="56"/>
        <v>1250</v>
      </c>
      <c r="CZ57" s="30">
        <v>23</v>
      </c>
      <c r="DA57" s="31"/>
      <c r="DB57" s="31"/>
      <c r="DC57" s="4">
        <f t="shared" si="57"/>
        <v>400</v>
      </c>
      <c r="DD57" s="30">
        <v>31</v>
      </c>
      <c r="DE57" s="31"/>
      <c r="DF57" s="4">
        <f t="shared" si="58"/>
        <v>200</v>
      </c>
      <c r="DG57" s="30">
        <v>31</v>
      </c>
      <c r="DH57" s="31"/>
      <c r="DI57" s="13">
        <v>350</v>
      </c>
      <c r="DJ57" s="4">
        <f t="shared" si="59"/>
        <v>350</v>
      </c>
      <c r="DK57" s="30">
        <v>27</v>
      </c>
      <c r="DL57" s="31"/>
      <c r="DM57" s="31"/>
      <c r="DN57" s="4">
        <f t="shared" si="60"/>
        <v>350</v>
      </c>
      <c r="DO57" s="30">
        <v>28</v>
      </c>
      <c r="DP57" s="31"/>
      <c r="DQ57" s="4">
        <f t="shared" si="61"/>
        <v>350</v>
      </c>
      <c r="DR57" s="30">
        <v>28</v>
      </c>
      <c r="DS57" s="31"/>
      <c r="DT57" s="4">
        <f t="shared" si="62"/>
        <v>350</v>
      </c>
      <c r="DU57" s="30">
        <v>28</v>
      </c>
      <c r="DV57" s="31"/>
      <c r="DW57" s="4">
        <f>+DV57+DS57+DP57+DM57+DL57+DI57+DH57+DE57</f>
        <v>350</v>
      </c>
      <c r="DX57" s="30">
        <v>30</v>
      </c>
      <c r="DY57" s="31"/>
      <c r="DZ57" s="4">
        <f>+DY57+DV57+DS57+DP57+DM57+DL57+DI57+DH57</f>
        <v>350</v>
      </c>
      <c r="EA57" s="30">
        <v>31</v>
      </c>
      <c r="EB57" s="31"/>
      <c r="EC57" s="31"/>
      <c r="ED57" s="4">
        <f>+EC57+EB57+DY57+DV57+DS57+DP57+DM57+DL57</f>
        <v>0</v>
      </c>
      <c r="EE57" s="30" t="s">
        <v>97</v>
      </c>
      <c r="EF57" s="31"/>
      <c r="EG57" s="4">
        <f>+EF57+EC57+EB57+DY57+DV57+DS57+DP57</f>
        <v>0</v>
      </c>
      <c r="EH57" s="30" t="s">
        <v>97</v>
      </c>
      <c r="EI57" s="31"/>
      <c r="EJ57" s="31"/>
      <c r="EK57" s="4">
        <f>+EJ57+EI57+EF57+EC57+EB57+DY57+DV57+DS57</f>
        <v>0</v>
      </c>
      <c r="EL57" s="30" t="s">
        <v>97</v>
      </c>
      <c r="EM57" s="31"/>
      <c r="EN57" s="4">
        <f t="shared" si="29"/>
        <v>0</v>
      </c>
      <c r="EO57" s="30" t="s">
        <v>97</v>
      </c>
      <c r="EP57" s="31"/>
      <c r="EQ57" s="4"/>
      <c r="ER57" s="69"/>
      <c r="ES57" s="72"/>
      <c r="ET57" s="4"/>
      <c r="EU57" s="69"/>
      <c r="EV57" s="72"/>
      <c r="EW57" s="4"/>
      <c r="EX57" s="69"/>
      <c r="EY57" s="72"/>
      <c r="EZ57" s="72"/>
      <c r="FA57" s="4"/>
      <c r="FB57" s="69"/>
    </row>
    <row r="58" spans="1:158" ht="15">
      <c r="A58" s="25">
        <v>6</v>
      </c>
      <c r="B58" s="1">
        <v>34</v>
      </c>
      <c r="C58" s="17" t="s">
        <v>211</v>
      </c>
      <c r="D58" s="11" t="s">
        <v>63</v>
      </c>
      <c r="E58" s="13">
        <v>90</v>
      </c>
      <c r="F58" s="11"/>
      <c r="G58" s="12"/>
      <c r="H58" s="11"/>
      <c r="I58" s="12"/>
      <c r="J58" s="11"/>
      <c r="K58" s="12"/>
      <c r="L58" s="11"/>
      <c r="M58" s="12"/>
      <c r="N58" s="6">
        <f t="shared" si="35"/>
        <v>90</v>
      </c>
      <c r="O58" s="6">
        <v>38</v>
      </c>
      <c r="P58" s="11"/>
      <c r="Q58" s="12"/>
      <c r="R58" s="14">
        <f t="shared" si="36"/>
        <v>90</v>
      </c>
      <c r="S58" s="24">
        <v>44</v>
      </c>
      <c r="T58" s="11"/>
      <c r="U58" s="12"/>
      <c r="V58" s="15">
        <f t="shared" si="37"/>
        <v>0</v>
      </c>
      <c r="W58" s="20" t="s">
        <v>97</v>
      </c>
      <c r="X58" s="11"/>
      <c r="Y58" s="12"/>
      <c r="Z58" s="16">
        <f t="shared" si="38"/>
        <v>0</v>
      </c>
      <c r="AA58" s="22" t="s">
        <v>97</v>
      </c>
      <c r="AB58" s="11"/>
      <c r="AC58" s="12"/>
      <c r="AD58" s="4">
        <f>MAX(AC58,Y58,U58,Q58,M58,K58)</f>
        <v>0</v>
      </c>
      <c r="AE58" s="6" t="s">
        <v>97</v>
      </c>
      <c r="AF58" s="11"/>
      <c r="AG58" s="12"/>
      <c r="AH58" s="12"/>
      <c r="AI58" s="4">
        <f t="shared" si="40"/>
        <v>0</v>
      </c>
      <c r="AJ58" s="6" t="s">
        <v>97</v>
      </c>
      <c r="AK58" s="12"/>
      <c r="AL58" s="4">
        <f t="shared" si="41"/>
        <v>0</v>
      </c>
      <c r="AM58" s="30" t="s">
        <v>97</v>
      </c>
      <c r="AN58" s="31"/>
      <c r="AO58" s="31"/>
      <c r="AP58" s="4">
        <f t="shared" si="42"/>
        <v>0</v>
      </c>
      <c r="AQ58" s="6" t="s">
        <v>97</v>
      </c>
      <c r="AR58" s="31"/>
      <c r="AS58" s="31"/>
      <c r="AT58" s="4">
        <f t="shared" si="43"/>
        <v>0</v>
      </c>
      <c r="AU58" s="6" t="s">
        <v>97</v>
      </c>
      <c r="AV58" s="31"/>
      <c r="AW58" s="31"/>
      <c r="AX58" s="4">
        <f t="shared" si="44"/>
        <v>0</v>
      </c>
      <c r="AY58" s="6" t="s">
        <v>97</v>
      </c>
      <c r="AZ58" s="31"/>
      <c r="BA58" s="31"/>
      <c r="BB58" s="4">
        <f t="shared" si="45"/>
        <v>0</v>
      </c>
      <c r="BC58" s="6" t="s">
        <v>97</v>
      </c>
      <c r="BD58" s="31"/>
      <c r="BE58" s="4">
        <f t="shared" si="46"/>
        <v>0</v>
      </c>
      <c r="BF58" s="30" t="s">
        <v>97</v>
      </c>
      <c r="BG58" s="31"/>
      <c r="BH58" s="4">
        <f t="shared" si="63"/>
        <v>0</v>
      </c>
      <c r="BI58" s="30" t="s">
        <v>97</v>
      </c>
      <c r="BJ58" s="31"/>
      <c r="BK58" s="4">
        <f t="shared" si="64"/>
        <v>0</v>
      </c>
      <c r="BL58" s="30" t="s">
        <v>97</v>
      </c>
      <c r="BM58" s="31"/>
      <c r="BN58" s="31"/>
      <c r="BO58" s="4">
        <f t="shared" si="65"/>
        <v>0</v>
      </c>
      <c r="BP58" s="30" t="s">
        <v>97</v>
      </c>
      <c r="BQ58" s="31"/>
      <c r="BR58" s="4">
        <f t="shared" si="47"/>
        <v>0</v>
      </c>
      <c r="BS58" s="30" t="s">
        <v>97</v>
      </c>
      <c r="BT58" s="31"/>
      <c r="BU58" s="4">
        <f t="shared" si="48"/>
        <v>0</v>
      </c>
      <c r="BV58" s="30" t="s">
        <v>97</v>
      </c>
      <c r="BW58" s="31"/>
      <c r="BX58" s="4">
        <f t="shared" si="49"/>
        <v>0</v>
      </c>
      <c r="BY58" s="30" t="s">
        <v>97</v>
      </c>
      <c r="BZ58" s="31"/>
      <c r="CA58" s="31"/>
      <c r="CB58" s="4">
        <f t="shared" si="50"/>
        <v>0</v>
      </c>
      <c r="CC58" s="30" t="s">
        <v>97</v>
      </c>
      <c r="CD58" s="31"/>
      <c r="CE58" s="4">
        <f>+CA58+BX58+BU58+BT58+BQ58+BN58+CD58</f>
        <v>0</v>
      </c>
      <c r="CF58" s="30" t="s">
        <v>97</v>
      </c>
      <c r="CG58" s="31"/>
      <c r="CH58" s="31"/>
      <c r="CI58" s="4">
        <f t="shared" si="51"/>
        <v>0</v>
      </c>
      <c r="CJ58" s="30" t="s">
        <v>97</v>
      </c>
      <c r="CK58" s="31"/>
      <c r="CL58" s="4">
        <f t="shared" si="52"/>
        <v>0</v>
      </c>
      <c r="CM58" s="30" t="s">
        <v>97</v>
      </c>
      <c r="CN58" s="31"/>
      <c r="CO58" s="31"/>
      <c r="CP58" s="4">
        <f t="shared" si="53"/>
        <v>0</v>
      </c>
      <c r="CQ58" s="30" t="s">
        <v>97</v>
      </c>
      <c r="CR58" s="31"/>
      <c r="CS58" s="4">
        <f t="shared" si="54"/>
        <v>0</v>
      </c>
      <c r="CT58" s="30" t="s">
        <v>97</v>
      </c>
      <c r="CU58" s="31"/>
      <c r="CV58" s="4">
        <f t="shared" si="55"/>
        <v>0</v>
      </c>
      <c r="CW58" s="30" t="s">
        <v>97</v>
      </c>
      <c r="CX58" s="31"/>
      <c r="CY58" s="4">
        <f t="shared" si="56"/>
        <v>0</v>
      </c>
      <c r="CZ58" s="30" t="s">
        <v>97</v>
      </c>
      <c r="DA58" s="31"/>
      <c r="DB58" s="31"/>
      <c r="DC58" s="4">
        <f t="shared" si="57"/>
        <v>0</v>
      </c>
      <c r="DD58" s="30" t="s">
        <v>97</v>
      </c>
      <c r="DE58" s="32">
        <v>120</v>
      </c>
      <c r="DF58" s="4">
        <f t="shared" si="58"/>
        <v>120</v>
      </c>
      <c r="DG58" s="30">
        <v>33</v>
      </c>
      <c r="DH58" s="35">
        <v>200</v>
      </c>
      <c r="DI58" s="31"/>
      <c r="DJ58" s="4">
        <f t="shared" si="59"/>
        <v>320</v>
      </c>
      <c r="DK58" s="30">
        <v>28</v>
      </c>
      <c r="DL58" s="31"/>
      <c r="DM58" s="31"/>
      <c r="DN58" s="4">
        <f t="shared" si="60"/>
        <v>320</v>
      </c>
      <c r="DO58" s="30">
        <v>29</v>
      </c>
      <c r="DP58" s="31"/>
      <c r="DQ58" s="4">
        <f t="shared" si="61"/>
        <v>320</v>
      </c>
      <c r="DR58" s="30">
        <v>29</v>
      </c>
      <c r="DS58" s="31"/>
      <c r="DT58" s="4">
        <f t="shared" si="62"/>
        <v>320</v>
      </c>
      <c r="DU58" s="30">
        <v>30</v>
      </c>
      <c r="DV58" s="31"/>
      <c r="DW58" s="4">
        <f>+DV58+DS58+DP58+DM58+DL58+DI58+DH58+DE58</f>
        <v>320</v>
      </c>
      <c r="DX58" s="30">
        <v>31</v>
      </c>
      <c r="DY58" s="31"/>
      <c r="DZ58" s="4">
        <f>+DY58+DV58+DS58+DP58+DM58+DL58+DI58+DH58</f>
        <v>200</v>
      </c>
      <c r="EA58" s="30">
        <v>37</v>
      </c>
      <c r="EB58" s="31"/>
      <c r="EC58" s="31"/>
      <c r="ED58" s="4">
        <f>+EC58+EB58+DY58+DV58+DS58+DP58+DM58+DL58</f>
        <v>0</v>
      </c>
      <c r="EE58" s="30" t="s">
        <v>97</v>
      </c>
      <c r="EF58" s="31"/>
      <c r="EG58" s="4">
        <f>+EF58+EC58+EB58+DY58+DV58+DS58+DP58</f>
        <v>0</v>
      </c>
      <c r="EH58" s="30" t="s">
        <v>97</v>
      </c>
      <c r="EI58" s="31"/>
      <c r="EJ58" s="31"/>
      <c r="EK58" s="4">
        <f>+EJ58+EI58+EF58+EC58+EB58+DY58+DV58+DS58</f>
        <v>0</v>
      </c>
      <c r="EL58" s="30" t="s">
        <v>97</v>
      </c>
      <c r="EM58" s="31"/>
      <c r="EN58" s="4">
        <f t="shared" si="29"/>
        <v>0</v>
      </c>
      <c r="EO58" s="30" t="s">
        <v>97</v>
      </c>
      <c r="EP58" s="31"/>
      <c r="EQ58" s="4"/>
      <c r="ER58" s="30"/>
      <c r="ES58" s="72"/>
      <c r="ET58" s="4"/>
      <c r="EU58" s="30"/>
      <c r="EV58" s="72"/>
      <c r="EW58" s="4"/>
      <c r="EX58" s="30"/>
      <c r="EY58" s="72"/>
      <c r="EZ58" s="71"/>
      <c r="FA58" s="4">
        <f>EZ58+EY58+EV58+ES58+EP58+EM58+EJ58+EI58</f>
        <v>0</v>
      </c>
      <c r="FB58" s="30"/>
    </row>
    <row r="59" spans="1:158" ht="15">
      <c r="A59" s="37">
        <v>56</v>
      </c>
      <c r="B59" s="38">
        <v>36</v>
      </c>
      <c r="C59" s="17" t="s">
        <v>177</v>
      </c>
      <c r="D59" s="29" t="s">
        <v>73</v>
      </c>
      <c r="E59" s="29">
        <v>500</v>
      </c>
      <c r="F59" s="29" t="s">
        <v>56</v>
      </c>
      <c r="G59" s="29">
        <v>400</v>
      </c>
      <c r="H59" s="29" t="s">
        <v>78</v>
      </c>
      <c r="I59" s="29">
        <v>450</v>
      </c>
      <c r="J59" s="29" t="s">
        <v>68</v>
      </c>
      <c r="K59" s="29">
        <v>570</v>
      </c>
      <c r="L59" s="29"/>
      <c r="M59" s="29"/>
      <c r="N59" s="64">
        <f t="shared" si="35"/>
        <v>1920</v>
      </c>
      <c r="O59" s="65">
        <v>10</v>
      </c>
      <c r="P59" s="29" t="s">
        <v>63</v>
      </c>
      <c r="Q59" s="29">
        <v>170</v>
      </c>
      <c r="R59" s="64">
        <f t="shared" si="36"/>
        <v>2090</v>
      </c>
      <c r="S59" s="65">
        <v>10</v>
      </c>
      <c r="T59" s="29" t="s">
        <v>84</v>
      </c>
      <c r="U59" s="29">
        <v>500</v>
      </c>
      <c r="V59" s="64">
        <f t="shared" si="37"/>
        <v>2090</v>
      </c>
      <c r="W59" s="65">
        <v>11</v>
      </c>
      <c r="X59" s="29" t="s">
        <v>75</v>
      </c>
      <c r="Y59" s="29">
        <v>450</v>
      </c>
      <c r="Z59" s="64">
        <f t="shared" si="38"/>
        <v>2140</v>
      </c>
      <c r="AA59" s="65">
        <v>10</v>
      </c>
      <c r="AB59" s="29"/>
      <c r="AC59" s="29">
        <v>300</v>
      </c>
      <c r="AD59" s="29">
        <f>SUM(AC59,Y59,U59,Q59,M59,K59)</f>
        <v>1990</v>
      </c>
      <c r="AE59" s="65">
        <v>11</v>
      </c>
      <c r="AF59" s="29"/>
      <c r="AG59" s="29">
        <v>1250</v>
      </c>
      <c r="AH59" s="29">
        <v>250</v>
      </c>
      <c r="AI59" s="29">
        <f t="shared" si="40"/>
        <v>2920</v>
      </c>
      <c r="AJ59" s="65">
        <v>11</v>
      </c>
      <c r="AK59" s="29">
        <v>400</v>
      </c>
      <c r="AL59" s="29">
        <f t="shared" si="41"/>
        <v>3320</v>
      </c>
      <c r="AM59" s="65">
        <v>11</v>
      </c>
      <c r="AN59" s="29"/>
      <c r="AO59" s="29">
        <v>650</v>
      </c>
      <c r="AP59" s="29">
        <f t="shared" si="42"/>
        <v>3800</v>
      </c>
      <c r="AQ59" s="65">
        <v>9</v>
      </c>
      <c r="AR59" s="29">
        <v>200</v>
      </c>
      <c r="AS59" s="29">
        <v>670</v>
      </c>
      <c r="AT59" s="29">
        <f t="shared" si="43"/>
        <v>4170</v>
      </c>
      <c r="AU59" s="65">
        <v>11</v>
      </c>
      <c r="AV59" s="29">
        <v>200</v>
      </c>
      <c r="AW59" s="29">
        <v>630</v>
      </c>
      <c r="AX59" s="29">
        <f t="shared" si="44"/>
        <v>4550</v>
      </c>
      <c r="AY59" s="65">
        <v>10</v>
      </c>
      <c r="AZ59" s="29">
        <v>200</v>
      </c>
      <c r="BA59" s="29">
        <v>1000</v>
      </c>
      <c r="BB59" s="29">
        <f t="shared" si="45"/>
        <v>5450</v>
      </c>
      <c r="BC59" s="65">
        <v>10</v>
      </c>
      <c r="BD59" s="29">
        <v>730</v>
      </c>
      <c r="BE59" s="29">
        <f t="shared" si="46"/>
        <v>4680</v>
      </c>
      <c r="BF59" s="65">
        <v>8</v>
      </c>
      <c r="BG59" s="29">
        <v>1250</v>
      </c>
      <c r="BH59" s="29">
        <f t="shared" si="63"/>
        <v>5530</v>
      </c>
      <c r="BI59" s="65">
        <v>5</v>
      </c>
      <c r="BJ59" s="29">
        <v>740</v>
      </c>
      <c r="BK59" s="29">
        <f t="shared" si="64"/>
        <v>5620</v>
      </c>
      <c r="BL59" s="65">
        <v>5</v>
      </c>
      <c r="BM59" s="29">
        <v>625</v>
      </c>
      <c r="BN59" s="29">
        <v>800</v>
      </c>
      <c r="BO59" s="29">
        <f t="shared" si="65"/>
        <v>6175</v>
      </c>
      <c r="BP59" s="65">
        <v>4</v>
      </c>
      <c r="BQ59" s="29"/>
      <c r="BR59" s="29">
        <f t="shared" si="47"/>
        <v>5345</v>
      </c>
      <c r="BS59" s="65">
        <v>4</v>
      </c>
      <c r="BT59" s="29">
        <v>710</v>
      </c>
      <c r="BU59" s="29">
        <f t="shared" si="48"/>
        <v>4855</v>
      </c>
      <c r="BV59" s="65">
        <v>4</v>
      </c>
      <c r="BW59" s="29">
        <v>1250</v>
      </c>
      <c r="BX59" s="29">
        <f t="shared" si="49"/>
        <v>5375</v>
      </c>
      <c r="BY59" s="65">
        <v>3</v>
      </c>
      <c r="BZ59" s="29">
        <v>3500</v>
      </c>
      <c r="CA59" s="29">
        <v>1150</v>
      </c>
      <c r="CB59" s="29">
        <f t="shared" si="50"/>
        <v>8775</v>
      </c>
      <c r="CC59" s="65">
        <v>2</v>
      </c>
      <c r="CD59" s="29">
        <v>680</v>
      </c>
      <c r="CE59" s="29">
        <f>+CD59+CA59+BZ59+BW59+BT59+BQ59+BN59+BM59</f>
        <v>8715</v>
      </c>
      <c r="CF59" s="65">
        <v>2</v>
      </c>
      <c r="CG59" s="29">
        <v>1150</v>
      </c>
      <c r="CH59" s="29">
        <v>900</v>
      </c>
      <c r="CI59" s="29">
        <f t="shared" si="51"/>
        <v>9340</v>
      </c>
      <c r="CJ59" s="65">
        <v>1</v>
      </c>
      <c r="CK59" s="29">
        <v>550</v>
      </c>
      <c r="CL59" s="29">
        <f t="shared" si="52"/>
        <v>9890</v>
      </c>
      <c r="CM59" s="65">
        <v>1</v>
      </c>
      <c r="CN59" s="29">
        <v>350</v>
      </c>
      <c r="CO59" s="29"/>
      <c r="CP59" s="29">
        <f t="shared" si="53"/>
        <v>9530</v>
      </c>
      <c r="CQ59" s="65">
        <v>1</v>
      </c>
      <c r="CR59" s="29"/>
      <c r="CS59" s="29">
        <f t="shared" si="54"/>
        <v>8280</v>
      </c>
      <c r="CT59" s="65">
        <v>1</v>
      </c>
      <c r="CU59" s="29">
        <v>900</v>
      </c>
      <c r="CV59" s="29">
        <f t="shared" si="55"/>
        <v>4530</v>
      </c>
      <c r="CW59" s="65">
        <v>8</v>
      </c>
      <c r="CX59" s="29">
        <v>1250</v>
      </c>
      <c r="CY59" s="29">
        <f t="shared" si="56"/>
        <v>5100</v>
      </c>
      <c r="CZ59" s="65">
        <v>5</v>
      </c>
      <c r="DA59" s="29">
        <v>1250</v>
      </c>
      <c r="DB59" s="29">
        <v>680</v>
      </c>
      <c r="DC59" s="29">
        <f t="shared" si="57"/>
        <v>4980</v>
      </c>
      <c r="DD59" s="65">
        <v>6</v>
      </c>
      <c r="DE59" s="29"/>
      <c r="DF59" s="29">
        <f t="shared" si="58"/>
        <v>4430</v>
      </c>
      <c r="DG59" s="65" t="s">
        <v>183</v>
      </c>
      <c r="DH59" s="29"/>
      <c r="DI59" s="29"/>
      <c r="DJ59" s="29">
        <f t="shared" si="59"/>
        <v>4080</v>
      </c>
      <c r="DK59" s="65" t="s">
        <v>183</v>
      </c>
      <c r="DL59" s="29"/>
      <c r="DM59" s="29"/>
      <c r="DN59" s="29">
        <f t="shared" si="60"/>
        <v>4080</v>
      </c>
      <c r="DO59" s="65" t="s">
        <v>183</v>
      </c>
      <c r="DP59" s="29"/>
      <c r="DQ59" s="29">
        <f t="shared" si="61"/>
        <v>3180</v>
      </c>
      <c r="DR59" s="65" t="s">
        <v>183</v>
      </c>
      <c r="DS59" s="29"/>
      <c r="DT59" s="29">
        <f t="shared" si="62"/>
        <v>1930</v>
      </c>
      <c r="DU59" s="68" t="s">
        <v>183</v>
      </c>
      <c r="DV59" s="29"/>
      <c r="DW59" s="29">
        <f>+DV59+DS59+DP59+DM59+DL59+DI59+DH59+DE59</f>
        <v>0</v>
      </c>
      <c r="DX59" s="68" t="s">
        <v>183</v>
      </c>
      <c r="DY59" s="29"/>
      <c r="DZ59" s="29">
        <f>+DY59+DV59+DS59+DP59+DM59+DL59+DI59+DH59</f>
        <v>0</v>
      </c>
      <c r="EA59" s="68" t="s">
        <v>183</v>
      </c>
      <c r="EB59" s="29"/>
      <c r="EC59" s="29"/>
      <c r="ED59" s="29">
        <f>+EC59+EB59+DY59+DV59+DS59+DP59+DM59+DL59</f>
        <v>0</v>
      </c>
      <c r="EE59" s="65" t="s">
        <v>183</v>
      </c>
      <c r="EF59" s="29"/>
      <c r="EG59" s="29">
        <f>+EF59+EC59+EB59+DY59+DV59+DS59+DP59</f>
        <v>0</v>
      </c>
      <c r="EH59" s="65" t="s">
        <v>183</v>
      </c>
      <c r="EI59" s="29"/>
      <c r="EJ59" s="29"/>
      <c r="EK59" s="29">
        <f>+EJ59+EI59+EF59+EC59+EB59+DY59+DV59+DS59</f>
        <v>0</v>
      </c>
      <c r="EL59" s="65" t="s">
        <v>183</v>
      </c>
      <c r="EM59" s="29"/>
      <c r="EN59" s="29">
        <f t="shared" si="29"/>
        <v>0</v>
      </c>
      <c r="EO59" s="65" t="s">
        <v>183</v>
      </c>
      <c r="EP59" s="29"/>
      <c r="EQ59" s="29"/>
      <c r="ER59" s="70"/>
      <c r="ES59" s="29"/>
      <c r="ET59" s="29"/>
      <c r="EU59" s="70"/>
      <c r="EV59" s="29"/>
      <c r="EW59" s="29"/>
      <c r="EX59" s="70"/>
      <c r="EY59" s="29"/>
      <c r="EZ59" s="29"/>
      <c r="FA59" s="29"/>
      <c r="FB59" s="70"/>
    </row>
    <row r="60" spans="1:158" ht="15">
      <c r="A60" s="25">
        <v>60</v>
      </c>
      <c r="B60" s="1">
        <v>27</v>
      </c>
      <c r="C60" s="17" t="s">
        <v>26</v>
      </c>
      <c r="D60" s="11" t="s">
        <v>56</v>
      </c>
      <c r="E60" s="13">
        <v>400</v>
      </c>
      <c r="F60" s="13" t="s">
        <v>73</v>
      </c>
      <c r="G60" s="13">
        <v>500</v>
      </c>
      <c r="H60" s="13" t="s">
        <v>57</v>
      </c>
      <c r="I60" s="13">
        <v>350</v>
      </c>
      <c r="J60" s="11" t="s">
        <v>66</v>
      </c>
      <c r="K60" s="13">
        <v>700</v>
      </c>
      <c r="L60" s="11"/>
      <c r="M60" s="12"/>
      <c r="N60" s="6">
        <f t="shared" si="35"/>
        <v>1950</v>
      </c>
      <c r="O60" s="26">
        <v>8</v>
      </c>
      <c r="P60" s="11" t="s">
        <v>71</v>
      </c>
      <c r="Q60" s="13">
        <v>800</v>
      </c>
      <c r="R60" s="14">
        <f t="shared" si="36"/>
        <v>2750</v>
      </c>
      <c r="S60" s="23">
        <v>7</v>
      </c>
      <c r="T60" s="11" t="s">
        <v>72</v>
      </c>
      <c r="U60" s="13">
        <v>650</v>
      </c>
      <c r="V60" s="15">
        <f t="shared" si="37"/>
        <v>3000</v>
      </c>
      <c r="W60" s="19">
        <v>6</v>
      </c>
      <c r="X60" s="11" t="s">
        <v>72</v>
      </c>
      <c r="Y60" s="13">
        <v>650</v>
      </c>
      <c r="Z60" s="16">
        <f t="shared" si="38"/>
        <v>3150</v>
      </c>
      <c r="AA60" s="21">
        <v>5</v>
      </c>
      <c r="AB60" s="11"/>
      <c r="AC60" s="13">
        <v>600</v>
      </c>
      <c r="AD60" s="4">
        <f>SUM(AC60,Y60,U60,Q60,M60,K60)</f>
        <v>3400</v>
      </c>
      <c r="AE60" s="26">
        <v>6</v>
      </c>
      <c r="AF60" s="11"/>
      <c r="AG60" s="28">
        <v>700</v>
      </c>
      <c r="AH60" s="13">
        <v>900</v>
      </c>
      <c r="AI60" s="4">
        <f t="shared" si="40"/>
        <v>4300</v>
      </c>
      <c r="AJ60" s="26">
        <v>7</v>
      </c>
      <c r="AK60" s="13">
        <v>710</v>
      </c>
      <c r="AL60" s="4">
        <f t="shared" si="41"/>
        <v>5010</v>
      </c>
      <c r="AM60" s="26">
        <v>5</v>
      </c>
      <c r="AN60" s="31"/>
      <c r="AO60" s="32">
        <v>710</v>
      </c>
      <c r="AP60" s="4">
        <f t="shared" si="42"/>
        <v>4920</v>
      </c>
      <c r="AQ60" s="26">
        <v>7</v>
      </c>
      <c r="AR60" s="28">
        <v>625</v>
      </c>
      <c r="AS60" s="32">
        <v>900</v>
      </c>
      <c r="AT60" s="4">
        <f t="shared" si="43"/>
        <v>5795</v>
      </c>
      <c r="AU60" s="26">
        <v>6</v>
      </c>
      <c r="AV60" s="31"/>
      <c r="AW60" s="32">
        <v>730</v>
      </c>
      <c r="AX60" s="4">
        <f t="shared" si="44"/>
        <v>5875</v>
      </c>
      <c r="AY60" s="26">
        <v>5</v>
      </c>
      <c r="AZ60" s="35">
        <v>1250</v>
      </c>
      <c r="BA60" s="33">
        <v>500</v>
      </c>
      <c r="BB60" s="4">
        <f t="shared" si="45"/>
        <v>7025</v>
      </c>
      <c r="BC60" s="26">
        <v>5</v>
      </c>
      <c r="BD60" s="32">
        <v>700</v>
      </c>
      <c r="BE60" s="4">
        <f t="shared" si="46"/>
        <v>6125</v>
      </c>
      <c r="BF60" s="26">
        <v>3</v>
      </c>
      <c r="BG60" s="31"/>
      <c r="BH60" s="4">
        <f t="shared" si="63"/>
        <v>5415</v>
      </c>
      <c r="BI60" s="26">
        <v>6</v>
      </c>
      <c r="BJ60" s="13">
        <v>1150</v>
      </c>
      <c r="BK60" s="4">
        <f t="shared" si="64"/>
        <v>5855</v>
      </c>
      <c r="BL60" s="26">
        <v>4</v>
      </c>
      <c r="BM60" s="35">
        <v>1000</v>
      </c>
      <c r="BN60" s="13">
        <v>670</v>
      </c>
      <c r="BO60" s="4">
        <f t="shared" si="65"/>
        <v>6000</v>
      </c>
      <c r="BP60" s="26">
        <v>5</v>
      </c>
      <c r="BQ60" s="31"/>
      <c r="BR60" s="4">
        <f t="shared" si="47"/>
        <v>5270</v>
      </c>
      <c r="BS60" s="26">
        <v>5</v>
      </c>
      <c r="BT60" s="31"/>
      <c r="BU60" s="4">
        <f t="shared" si="48"/>
        <v>3520</v>
      </c>
      <c r="BV60" s="26">
        <v>9</v>
      </c>
      <c r="BW60" s="31"/>
      <c r="BX60" s="4">
        <f t="shared" si="49"/>
        <v>2820</v>
      </c>
      <c r="BY60" s="26">
        <v>10</v>
      </c>
      <c r="BZ60" s="35">
        <v>2500</v>
      </c>
      <c r="CA60" s="28">
        <v>600</v>
      </c>
      <c r="CB60" s="4">
        <f t="shared" si="50"/>
        <v>5920</v>
      </c>
      <c r="CC60" s="26">
        <v>6</v>
      </c>
      <c r="CD60" s="31"/>
      <c r="CE60" s="4">
        <f>+CD60+CA60+BZ60+BW60+BT60+BQ60+BN60+BM60</f>
        <v>4770</v>
      </c>
      <c r="CF60" s="26">
        <v>9</v>
      </c>
      <c r="CG60" s="31"/>
      <c r="CH60" s="31"/>
      <c r="CI60" s="4">
        <f t="shared" si="51"/>
        <v>3100</v>
      </c>
      <c r="CJ60" s="26">
        <v>15</v>
      </c>
      <c r="CK60" s="31"/>
      <c r="CL60" s="4">
        <f t="shared" si="52"/>
        <v>3100</v>
      </c>
      <c r="CM60" s="26">
        <v>15</v>
      </c>
      <c r="CN60" s="31"/>
      <c r="CO60" s="31"/>
      <c r="CP60" s="4">
        <f t="shared" si="53"/>
        <v>3100</v>
      </c>
      <c r="CQ60" s="30">
        <v>17</v>
      </c>
      <c r="CR60" s="50">
        <v>550</v>
      </c>
      <c r="CS60" s="4">
        <f t="shared" si="54"/>
        <v>3650</v>
      </c>
      <c r="CT60" s="26">
        <v>15</v>
      </c>
      <c r="CU60" s="31"/>
      <c r="CV60" s="4">
        <f t="shared" si="55"/>
        <v>550</v>
      </c>
      <c r="CW60" s="30">
        <v>33</v>
      </c>
      <c r="CX60" s="31"/>
      <c r="CY60" s="4">
        <f t="shared" si="56"/>
        <v>550</v>
      </c>
      <c r="CZ60" s="30">
        <v>31</v>
      </c>
      <c r="DA60" s="35">
        <v>350</v>
      </c>
      <c r="DB60" s="31"/>
      <c r="DC60" s="4">
        <f t="shared" si="57"/>
        <v>900</v>
      </c>
      <c r="DD60" s="30">
        <v>25</v>
      </c>
      <c r="DE60" s="31"/>
      <c r="DF60" s="4">
        <f t="shared" si="58"/>
        <v>900</v>
      </c>
      <c r="DG60" s="30">
        <v>24</v>
      </c>
      <c r="DH60" s="31"/>
      <c r="DI60" s="31"/>
      <c r="DJ60" s="4">
        <f t="shared" si="59"/>
        <v>900</v>
      </c>
      <c r="DK60" s="30">
        <v>23</v>
      </c>
      <c r="DL60" s="66"/>
      <c r="DM60" s="31"/>
      <c r="DN60" s="4">
        <f t="shared" si="60"/>
        <v>350</v>
      </c>
      <c r="DO60" s="30">
        <v>27</v>
      </c>
      <c r="DP60" s="31"/>
      <c r="DQ60" s="4">
        <f t="shared" si="61"/>
        <v>350</v>
      </c>
      <c r="DR60" s="30">
        <v>27</v>
      </c>
      <c r="DS60" s="31"/>
      <c r="DT60" s="4">
        <f t="shared" si="62"/>
        <v>350</v>
      </c>
      <c r="DU60" s="30">
        <v>27</v>
      </c>
      <c r="DV60" s="31"/>
      <c r="DW60" s="4">
        <f>+DV60+DS60+DP60+DM60+DL60+DI60+DH60+DE60</f>
        <v>0</v>
      </c>
      <c r="DX60" s="30" t="s">
        <v>97</v>
      </c>
      <c r="DY60" s="31"/>
      <c r="DZ60" s="4">
        <f>+DY60+DV60+DS60+DP60+DM60+DL60+DI60+DH60</f>
        <v>0</v>
      </c>
      <c r="EA60" s="30" t="s">
        <v>97</v>
      </c>
      <c r="EB60" s="66"/>
      <c r="EC60" s="31"/>
      <c r="ED60" s="4">
        <f>+EC60+EB60+DY60+DV60+DS60+DP60+DM60+DL60</f>
        <v>0</v>
      </c>
      <c r="EE60" s="30" t="s">
        <v>97</v>
      </c>
      <c r="EF60" s="31"/>
      <c r="EG60" s="4">
        <f>+EF60+EC60+EB60+DY60+DV60+DS60+DP60</f>
        <v>0</v>
      </c>
      <c r="EH60" s="30" t="s">
        <v>97</v>
      </c>
      <c r="EI60" s="66"/>
      <c r="EJ60" s="31"/>
      <c r="EK60" s="4">
        <f>+EJ60+EI60+EF60+EC60+EB60+DY60+DV60+DS60</f>
        <v>0</v>
      </c>
      <c r="EL60" s="30" t="s">
        <v>97</v>
      </c>
      <c r="EM60" s="31"/>
      <c r="EN60" s="4">
        <f t="shared" si="29"/>
        <v>0</v>
      </c>
      <c r="EO60" s="30" t="s">
        <v>97</v>
      </c>
      <c r="EP60" s="31"/>
      <c r="EQ60" s="4"/>
      <c r="ER60" s="30"/>
      <c r="ES60" s="72"/>
      <c r="ET60" s="4"/>
      <c r="EU60" s="30"/>
      <c r="EV60" s="72"/>
      <c r="EW60" s="4"/>
      <c r="EX60" s="30"/>
      <c r="EY60" s="75"/>
      <c r="EZ60" s="72"/>
      <c r="FA60" s="4"/>
      <c r="FB60" s="30"/>
    </row>
    <row r="61" spans="1:158" ht="15">
      <c r="A61" s="25">
        <v>28</v>
      </c>
      <c r="B61" s="1">
        <v>53</v>
      </c>
      <c r="C61" s="17"/>
      <c r="D61" s="39"/>
      <c r="E61" s="40"/>
      <c r="F61" s="39"/>
      <c r="G61" s="41"/>
      <c r="H61" s="39"/>
      <c r="I61" s="41"/>
      <c r="J61" s="39"/>
      <c r="K61" s="41"/>
      <c r="L61" s="39"/>
      <c r="M61" s="41"/>
      <c r="N61" s="42"/>
      <c r="O61" s="42"/>
      <c r="P61" s="39"/>
      <c r="Q61" s="41"/>
      <c r="R61" s="43"/>
      <c r="S61" s="43"/>
      <c r="T61" s="39"/>
      <c r="U61" s="41"/>
      <c r="V61" s="44"/>
      <c r="W61" s="44"/>
      <c r="X61" s="39"/>
      <c r="Y61" s="41"/>
      <c r="Z61" s="45"/>
      <c r="AA61" s="45"/>
      <c r="AB61" s="39"/>
      <c r="AC61" s="41"/>
      <c r="AD61" s="46"/>
      <c r="AE61" s="42"/>
      <c r="AF61" s="39"/>
      <c r="AG61" s="41"/>
      <c r="AH61" s="41"/>
      <c r="AI61" s="46"/>
      <c r="AJ61" s="42"/>
      <c r="AK61" s="41"/>
      <c r="AL61" s="46"/>
      <c r="AM61" s="42"/>
      <c r="AN61" s="47"/>
      <c r="AO61" s="47"/>
      <c r="AP61" s="46"/>
      <c r="AQ61" s="42"/>
      <c r="AR61" s="47"/>
      <c r="AS61" s="47"/>
      <c r="AT61" s="46"/>
      <c r="AU61" s="42"/>
      <c r="AV61" s="47"/>
      <c r="AW61" s="47"/>
      <c r="AX61" s="46"/>
      <c r="AY61" s="42"/>
      <c r="AZ61" s="47"/>
      <c r="BA61" s="47"/>
      <c r="BB61" s="46"/>
      <c r="BC61" s="42"/>
      <c r="BD61" s="47"/>
      <c r="BE61" s="46"/>
      <c r="BF61" s="42"/>
      <c r="BG61" s="47"/>
      <c r="BH61" s="46"/>
      <c r="BI61" s="42"/>
      <c r="BJ61" s="47"/>
      <c r="BK61" s="4">
        <f t="shared" si="64"/>
        <v>0</v>
      </c>
      <c r="BL61" s="30" t="s">
        <v>97</v>
      </c>
      <c r="BM61" s="31"/>
      <c r="BN61" s="31"/>
      <c r="BO61" s="4">
        <f t="shared" si="65"/>
        <v>0</v>
      </c>
      <c r="BP61" s="30" t="s">
        <v>97</v>
      </c>
      <c r="BQ61" s="31"/>
      <c r="BR61" s="4">
        <f t="shared" si="47"/>
        <v>0</v>
      </c>
      <c r="BS61" s="30" t="s">
        <v>97</v>
      </c>
      <c r="BT61" s="31"/>
      <c r="BU61" s="4">
        <f t="shared" si="48"/>
        <v>0</v>
      </c>
      <c r="BV61" s="30" t="s">
        <v>97</v>
      </c>
      <c r="BW61" s="31"/>
      <c r="BX61" s="4">
        <f t="shared" si="49"/>
        <v>0</v>
      </c>
      <c r="BY61" s="30" t="s">
        <v>97</v>
      </c>
      <c r="BZ61" s="31"/>
      <c r="CA61" s="34">
        <v>800</v>
      </c>
      <c r="CB61" s="4">
        <f t="shared" si="50"/>
        <v>800</v>
      </c>
      <c r="CC61" s="30">
        <v>33</v>
      </c>
      <c r="CD61" s="32">
        <v>800</v>
      </c>
      <c r="CE61" s="4">
        <f>+CD61+CA61+BZ61+BW61+BT61+BQ61+BN61+BM61</f>
        <v>1600</v>
      </c>
      <c r="CF61" s="30">
        <v>25</v>
      </c>
      <c r="CG61" s="13">
        <v>400</v>
      </c>
      <c r="CH61" s="31"/>
      <c r="CI61" s="4">
        <f t="shared" si="51"/>
        <v>2000</v>
      </c>
      <c r="CJ61" s="30">
        <v>23</v>
      </c>
      <c r="CK61" s="32">
        <v>700</v>
      </c>
      <c r="CL61" s="4">
        <f t="shared" si="52"/>
        <v>2700</v>
      </c>
      <c r="CM61" s="30">
        <v>20</v>
      </c>
      <c r="CN61" s="35">
        <v>350</v>
      </c>
      <c r="CO61" s="32">
        <v>400</v>
      </c>
      <c r="CP61" s="4">
        <f t="shared" si="53"/>
        <v>3450</v>
      </c>
      <c r="CQ61" s="26">
        <v>14</v>
      </c>
      <c r="CR61" s="34">
        <v>550</v>
      </c>
      <c r="CS61" s="4">
        <f t="shared" si="54"/>
        <v>4000</v>
      </c>
      <c r="CT61" s="26">
        <v>13</v>
      </c>
      <c r="CU61" s="57"/>
      <c r="CV61" s="4">
        <f t="shared" si="55"/>
        <v>3200</v>
      </c>
      <c r="CW61" s="26">
        <v>13</v>
      </c>
      <c r="CX61" s="57"/>
      <c r="CY61" s="4">
        <f t="shared" si="56"/>
        <v>2400</v>
      </c>
      <c r="CZ61" s="30">
        <v>17</v>
      </c>
      <c r="DA61" s="31"/>
      <c r="DB61" s="31"/>
      <c r="DC61" s="4">
        <f t="shared" si="57"/>
        <v>2000</v>
      </c>
      <c r="DD61" s="30">
        <v>19</v>
      </c>
      <c r="DE61" s="31"/>
      <c r="DF61" s="4">
        <f t="shared" si="58"/>
        <v>1300</v>
      </c>
      <c r="DG61" s="30">
        <v>22</v>
      </c>
      <c r="DH61" s="31"/>
      <c r="DI61" s="31"/>
      <c r="DJ61" s="4">
        <f t="shared" si="59"/>
        <v>550</v>
      </c>
      <c r="DK61" s="30">
        <v>25</v>
      </c>
      <c r="DL61" s="31"/>
      <c r="DM61" s="31"/>
      <c r="DN61" s="4">
        <f t="shared" si="60"/>
        <v>0</v>
      </c>
      <c r="DO61" s="30" t="s">
        <v>97</v>
      </c>
      <c r="DP61" s="31"/>
      <c r="DQ61" s="4">
        <f t="shared" si="61"/>
        <v>0</v>
      </c>
      <c r="DR61" s="30" t="s">
        <v>97</v>
      </c>
      <c r="DS61" s="31"/>
      <c r="DT61" s="4">
        <f t="shared" si="62"/>
        <v>0</v>
      </c>
      <c r="DU61" s="30" t="s">
        <v>97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  <c r="EB61" s="31"/>
      <c r="EC61" s="31"/>
      <c r="ED61" s="4">
        <f>+EC61+EB61+DY61+DV61+DS61+DP61+DM61+DL61</f>
        <v>0</v>
      </c>
      <c r="EE61" s="30" t="s">
        <v>97</v>
      </c>
      <c r="EF61" s="31"/>
      <c r="EG61" s="4">
        <f>+EF61+EC61+EB61+DY61+DV61+DS61+DP61</f>
        <v>0</v>
      </c>
      <c r="EH61" s="30" t="s">
        <v>97</v>
      </c>
      <c r="EI61" s="31"/>
      <c r="EJ61" s="31"/>
      <c r="EK61" s="4">
        <f>+EJ61+EI61+EF61+EC61+EB61+DY61+DV61+DS61</f>
        <v>0</v>
      </c>
      <c r="EL61" s="30" t="s">
        <v>97</v>
      </c>
      <c r="EM61" s="31"/>
      <c r="EN61" s="4">
        <f t="shared" si="29"/>
        <v>0</v>
      </c>
      <c r="EO61" s="30" t="s">
        <v>97</v>
      </c>
      <c r="EP61" s="31"/>
      <c r="EQ61" s="4"/>
      <c r="ER61" s="30"/>
      <c r="ES61" s="72"/>
      <c r="ET61" s="4"/>
      <c r="EU61" s="30"/>
      <c r="EV61" s="72"/>
      <c r="EW61" s="4"/>
      <c r="EX61" s="30"/>
      <c r="EY61" s="72"/>
      <c r="EZ61" s="72"/>
      <c r="FA61" s="4"/>
      <c r="FB61" s="30"/>
    </row>
    <row r="62" spans="1:158" ht="15">
      <c r="A62" s="25">
        <v>56</v>
      </c>
      <c r="B62" s="1">
        <v>36</v>
      </c>
      <c r="C62" s="17" t="s">
        <v>110</v>
      </c>
      <c r="D62" s="11" t="s">
        <v>63</v>
      </c>
      <c r="E62" s="12"/>
      <c r="F62" s="12"/>
      <c r="G62" s="12"/>
      <c r="H62" s="11"/>
      <c r="I62" s="12"/>
      <c r="J62" s="11"/>
      <c r="K62" s="12"/>
      <c r="L62" s="11"/>
      <c r="M62" s="12"/>
      <c r="N62" s="6">
        <f aca="true" t="shared" si="66" ref="N62:N69">SUM(M62,K62,I62,G62,E62)</f>
        <v>0</v>
      </c>
      <c r="O62" s="6" t="s">
        <v>97</v>
      </c>
      <c r="P62" s="11"/>
      <c r="Q62" s="12"/>
      <c r="R62" s="14">
        <f aca="true" t="shared" si="67" ref="R62:R69">SUM(Q62,M62,K62,I62,G62,E62)</f>
        <v>0</v>
      </c>
      <c r="S62" s="24" t="s">
        <v>97</v>
      </c>
      <c r="T62" s="11"/>
      <c r="U62" s="12"/>
      <c r="V62" s="15">
        <f aca="true" t="shared" si="68" ref="V62:V93">SUM(U62,Q62,M62,K62,I62,G62)</f>
        <v>0</v>
      </c>
      <c r="W62" s="20" t="s">
        <v>97</v>
      </c>
      <c r="X62" s="11"/>
      <c r="Y62" s="12"/>
      <c r="Z62" s="16">
        <f aca="true" t="shared" si="69" ref="Z62:Z93">SUM(Y62,U62,Q62,M62,K62,I62)</f>
        <v>0</v>
      </c>
      <c r="AA62" s="22" t="s">
        <v>97</v>
      </c>
      <c r="AB62" s="11"/>
      <c r="AC62" s="12"/>
      <c r="AD62" s="4">
        <f>MAX(AC62,Y62,U62,Q62,M62,K62)</f>
        <v>0</v>
      </c>
      <c r="AE62" s="6" t="s">
        <v>97</v>
      </c>
      <c r="AF62" s="11"/>
      <c r="AG62" s="12"/>
      <c r="AH62" s="13">
        <v>70</v>
      </c>
      <c r="AI62" s="4">
        <f aca="true" t="shared" si="70" ref="AI62:AI93">+AH62+AG62+AC62+Y62+U62+Q62+M62</f>
        <v>70</v>
      </c>
      <c r="AJ62" s="6">
        <v>45</v>
      </c>
      <c r="AK62" s="13">
        <v>90</v>
      </c>
      <c r="AL62" s="4">
        <f aca="true" t="shared" si="71" ref="AL62:AL93">+Q62+U62+Y62+AC62+AG62+AH62+AK62</f>
        <v>160</v>
      </c>
      <c r="AM62" s="30">
        <v>42</v>
      </c>
      <c r="AN62" s="31"/>
      <c r="AO62" s="32">
        <v>130</v>
      </c>
      <c r="AP62" s="4">
        <f aca="true" t="shared" si="72" ref="AP62:AP93">+U62+Y62+AC62+AG62+AH62+AK62+AN62+AO62</f>
        <v>290</v>
      </c>
      <c r="AQ62" s="30">
        <v>42</v>
      </c>
      <c r="AR62" s="31"/>
      <c r="AS62" s="31"/>
      <c r="AT62" s="4">
        <f aca="true" t="shared" si="73" ref="AT62:AT93">+Y62+AC62+AG62+AH62+AK62+AN62+AO62+AR62+AS62</f>
        <v>290</v>
      </c>
      <c r="AU62" s="30">
        <v>42</v>
      </c>
      <c r="AV62" s="31"/>
      <c r="AW62" s="31"/>
      <c r="AX62" s="4">
        <f aca="true" t="shared" si="74" ref="AX62:AX93">+AC62+AG62+AH62+AK62+AN62+AO62+AR62+AS62+AV62+AW62</f>
        <v>290</v>
      </c>
      <c r="AY62" s="30">
        <v>44</v>
      </c>
      <c r="AZ62" s="31"/>
      <c r="BA62" s="31"/>
      <c r="BB62" s="4">
        <f aca="true" t="shared" si="75" ref="BB62:BB93">+AG62+AH62+AK62+AN62+AO62+AR62+AS62+AV62+AW62+AZ62+BA62</f>
        <v>290</v>
      </c>
      <c r="BC62" s="30">
        <v>52</v>
      </c>
      <c r="BD62" s="31"/>
      <c r="BE62" s="4">
        <f aca="true" t="shared" si="76" ref="BE62:BE93">+AK62+AN62+AO62+AR62+AS62+AV62+AW62+AZ62+BA62+BD62</f>
        <v>220</v>
      </c>
      <c r="BF62" s="30">
        <v>48</v>
      </c>
      <c r="BG62" s="31"/>
      <c r="BH62" s="4">
        <f>+AN62+AO62+AR62+AS62+AV62+AW62+AZ62+BA62+BD62+BG62</f>
        <v>130</v>
      </c>
      <c r="BI62" s="30">
        <v>50</v>
      </c>
      <c r="BJ62" s="31"/>
      <c r="BK62" s="4">
        <f t="shared" si="64"/>
        <v>0</v>
      </c>
      <c r="BL62" s="30" t="s">
        <v>97</v>
      </c>
      <c r="BM62" s="31"/>
      <c r="BN62" s="31"/>
      <c r="BO62" s="4">
        <f t="shared" si="65"/>
        <v>0</v>
      </c>
      <c r="BP62" s="30" t="s">
        <v>97</v>
      </c>
      <c r="BQ62" s="31"/>
      <c r="BR62" s="4">
        <f t="shared" si="47"/>
        <v>0</v>
      </c>
      <c r="BS62" s="30" t="s">
        <v>97</v>
      </c>
      <c r="BT62" s="31"/>
      <c r="BU62" s="4">
        <f t="shared" si="48"/>
        <v>0</v>
      </c>
      <c r="BV62" s="30" t="s">
        <v>97</v>
      </c>
      <c r="BW62" s="31"/>
      <c r="BX62" s="4">
        <f t="shared" si="49"/>
        <v>0</v>
      </c>
      <c r="BY62" s="30" t="s">
        <v>97</v>
      </c>
      <c r="BZ62" s="31"/>
      <c r="CA62" s="31"/>
      <c r="CB62" s="4">
        <f t="shared" si="50"/>
        <v>0</v>
      </c>
      <c r="CC62" s="30" t="s">
        <v>97</v>
      </c>
      <c r="CD62" s="31"/>
      <c r="CE62" s="4">
        <f>+CD62+CA62+BZ62+BW62+BT62+BQ62+BN62+BM62</f>
        <v>0</v>
      </c>
      <c r="CF62" s="30" t="s">
        <v>97</v>
      </c>
      <c r="CG62" s="31"/>
      <c r="CH62" s="31"/>
      <c r="CI62" s="4">
        <f t="shared" si="51"/>
        <v>0</v>
      </c>
      <c r="CJ62" s="30" t="s">
        <v>97</v>
      </c>
      <c r="CK62" s="31"/>
      <c r="CL62" s="4">
        <f t="shared" si="52"/>
        <v>0</v>
      </c>
      <c r="CM62" s="30" t="s">
        <v>97</v>
      </c>
      <c r="CN62" s="31"/>
      <c r="CO62" s="28">
        <v>150</v>
      </c>
      <c r="CP62" s="4">
        <f t="shared" si="53"/>
        <v>150</v>
      </c>
      <c r="CQ62" s="30">
        <v>44</v>
      </c>
      <c r="CR62" s="32">
        <v>300</v>
      </c>
      <c r="CS62" s="4">
        <f t="shared" si="54"/>
        <v>450</v>
      </c>
      <c r="CT62" s="30">
        <v>39</v>
      </c>
      <c r="CU62" s="31"/>
      <c r="CV62" s="4">
        <f t="shared" si="55"/>
        <v>450</v>
      </c>
      <c r="CW62" s="30">
        <v>34</v>
      </c>
      <c r="CX62" s="31"/>
      <c r="CY62" s="4">
        <f t="shared" si="56"/>
        <v>450</v>
      </c>
      <c r="CZ62" s="30">
        <v>34</v>
      </c>
      <c r="DA62" s="31"/>
      <c r="DB62" s="31"/>
      <c r="DC62" s="4">
        <f t="shared" si="57"/>
        <v>450</v>
      </c>
      <c r="DD62" s="30">
        <v>30</v>
      </c>
      <c r="DE62" s="31"/>
      <c r="DF62" s="4">
        <f t="shared" si="58"/>
        <v>450</v>
      </c>
      <c r="DG62" s="30">
        <v>28</v>
      </c>
      <c r="DH62" s="31"/>
      <c r="DI62" s="31"/>
      <c r="DJ62" s="4">
        <f t="shared" si="59"/>
        <v>300</v>
      </c>
      <c r="DK62" s="30">
        <v>29</v>
      </c>
      <c r="DL62" s="31"/>
      <c r="DM62" s="31"/>
      <c r="DN62" s="4">
        <f t="shared" si="60"/>
        <v>0</v>
      </c>
      <c r="DO62" s="30" t="s">
        <v>97</v>
      </c>
      <c r="DP62" s="31"/>
      <c r="DQ62" s="4">
        <f t="shared" si="61"/>
        <v>0</v>
      </c>
      <c r="DR62" s="30" t="s">
        <v>97</v>
      </c>
      <c r="DS62" s="31"/>
      <c r="DT62" s="4">
        <f t="shared" si="62"/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  <c r="EB62" s="31"/>
      <c r="EC62" s="31"/>
      <c r="ED62" s="4">
        <f>+EC62+EB62+DY62+DV62+DS62+DP62+DM62+DL62</f>
        <v>0</v>
      </c>
      <c r="EE62" s="30" t="s">
        <v>97</v>
      </c>
      <c r="EF62" s="31"/>
      <c r="EG62" s="4">
        <f>+EF62+EC62+EB62+DY62+DV62+DS62+DP62</f>
        <v>0</v>
      </c>
      <c r="EH62" s="30" t="s">
        <v>97</v>
      </c>
      <c r="EI62" s="31"/>
      <c r="EJ62" s="31"/>
      <c r="EK62" s="4">
        <f>+EJ62+EI62+EF62+EC62+EB62+DY62+DV62+DS62</f>
        <v>0</v>
      </c>
      <c r="EL62" s="30" t="s">
        <v>97</v>
      </c>
      <c r="EM62" s="31"/>
      <c r="EN62" s="4">
        <f t="shared" si="29"/>
        <v>0</v>
      </c>
      <c r="EO62" s="30" t="s">
        <v>97</v>
      </c>
      <c r="EP62" s="31"/>
      <c r="EQ62" s="4"/>
      <c r="ER62" s="30"/>
      <c r="ES62" s="72"/>
      <c r="ET62" s="4"/>
      <c r="EU62" s="30"/>
      <c r="EV62" s="72"/>
      <c r="EW62" s="4"/>
      <c r="EX62" s="30"/>
      <c r="EY62" s="72"/>
      <c r="EZ62" s="72"/>
      <c r="FA62" s="4"/>
      <c r="FB62" s="30"/>
    </row>
    <row r="63" spans="1:158" ht="15">
      <c r="A63" s="25">
        <v>47</v>
      </c>
      <c r="B63" s="1">
        <v>3</v>
      </c>
      <c r="C63" s="17" t="s">
        <v>43</v>
      </c>
      <c r="D63" s="11"/>
      <c r="E63" s="12"/>
      <c r="F63" s="11"/>
      <c r="G63" s="12"/>
      <c r="H63" s="11"/>
      <c r="I63" s="12"/>
      <c r="J63" s="11"/>
      <c r="K63" s="12"/>
      <c r="L63" s="11"/>
      <c r="M63" s="12"/>
      <c r="N63" s="6">
        <f t="shared" si="66"/>
        <v>0</v>
      </c>
      <c r="O63" s="6" t="s">
        <v>97</v>
      </c>
      <c r="P63" s="11" t="s">
        <v>84</v>
      </c>
      <c r="Q63" s="13">
        <v>500</v>
      </c>
      <c r="R63" s="14">
        <f t="shared" si="67"/>
        <v>500</v>
      </c>
      <c r="S63" s="24">
        <v>27</v>
      </c>
      <c r="T63" s="11"/>
      <c r="U63" s="12"/>
      <c r="V63" s="15">
        <f t="shared" si="68"/>
        <v>500</v>
      </c>
      <c r="W63" s="20">
        <v>29</v>
      </c>
      <c r="X63" s="11"/>
      <c r="Y63" s="12"/>
      <c r="Z63" s="16">
        <f t="shared" si="69"/>
        <v>500</v>
      </c>
      <c r="AA63" s="22">
        <v>28</v>
      </c>
      <c r="AB63" s="11"/>
      <c r="AC63" s="12"/>
      <c r="AD63" s="4">
        <f>SUM(AC63,Y63,U63,Q63,M63,K63)</f>
        <v>500</v>
      </c>
      <c r="AE63" s="6">
        <v>28</v>
      </c>
      <c r="AF63" s="11"/>
      <c r="AG63" s="12"/>
      <c r="AH63" s="12"/>
      <c r="AI63" s="4">
        <f t="shared" si="70"/>
        <v>500</v>
      </c>
      <c r="AJ63" s="6">
        <v>33</v>
      </c>
      <c r="AK63" s="12"/>
      <c r="AL63" s="4">
        <f t="shared" si="71"/>
        <v>500</v>
      </c>
      <c r="AM63" s="30">
        <v>34</v>
      </c>
      <c r="AN63" s="31"/>
      <c r="AO63" s="31"/>
      <c r="AP63" s="4">
        <f t="shared" si="72"/>
        <v>0</v>
      </c>
      <c r="AQ63" s="6" t="s">
        <v>97</v>
      </c>
      <c r="AR63" s="31"/>
      <c r="AS63" s="31"/>
      <c r="AT63" s="4">
        <f t="shared" si="73"/>
        <v>0</v>
      </c>
      <c r="AU63" s="6" t="s">
        <v>97</v>
      </c>
      <c r="AV63" s="31"/>
      <c r="AW63" s="31"/>
      <c r="AX63" s="4">
        <f t="shared" si="74"/>
        <v>0</v>
      </c>
      <c r="AY63" s="6" t="s">
        <v>97</v>
      </c>
      <c r="AZ63" s="31"/>
      <c r="BA63" s="31"/>
      <c r="BB63" s="4">
        <f t="shared" si="75"/>
        <v>0</v>
      </c>
      <c r="BC63" s="6" t="s">
        <v>97</v>
      </c>
      <c r="BD63" s="31"/>
      <c r="BE63" s="4">
        <f t="shared" si="76"/>
        <v>0</v>
      </c>
      <c r="BF63" s="30" t="s">
        <v>97</v>
      </c>
      <c r="BG63" s="31"/>
      <c r="BH63" s="4">
        <f>+AN63+AO63+AR63+AS63+AV63+AW63+AZ63+BA63+BD63+BG63</f>
        <v>0</v>
      </c>
      <c r="BI63" s="30" t="s">
        <v>97</v>
      </c>
      <c r="BJ63" s="31"/>
      <c r="BK63" s="4">
        <f t="shared" si="64"/>
        <v>0</v>
      </c>
      <c r="BL63" s="30" t="s">
        <v>97</v>
      </c>
      <c r="BM63" s="31"/>
      <c r="BN63" s="31"/>
      <c r="BO63" s="4">
        <f t="shared" si="65"/>
        <v>0</v>
      </c>
      <c r="BP63" s="30" t="s">
        <v>97</v>
      </c>
      <c r="BQ63" s="31"/>
      <c r="BR63" s="4">
        <f t="shared" si="47"/>
        <v>0</v>
      </c>
      <c r="BS63" s="30" t="s">
        <v>97</v>
      </c>
      <c r="BT63" s="31"/>
      <c r="BU63" s="4">
        <f t="shared" si="48"/>
        <v>0</v>
      </c>
      <c r="BV63" s="30" t="s">
        <v>97</v>
      </c>
      <c r="BW63" s="31"/>
      <c r="BX63" s="4">
        <f t="shared" si="49"/>
        <v>0</v>
      </c>
      <c r="BY63" s="30" t="s">
        <v>97</v>
      </c>
      <c r="BZ63" s="31"/>
      <c r="CA63" s="31"/>
      <c r="CB63" s="4">
        <f t="shared" si="50"/>
        <v>0</v>
      </c>
      <c r="CC63" s="30" t="s">
        <v>97</v>
      </c>
      <c r="CD63" s="31"/>
      <c r="CE63" s="4">
        <f>+CD63+CA63+BZ63+BW63+BT63+BQ63+BN63+BM63</f>
        <v>0</v>
      </c>
      <c r="CF63" s="30" t="s">
        <v>97</v>
      </c>
      <c r="CG63" s="34">
        <v>1300</v>
      </c>
      <c r="CH63" s="35">
        <v>800</v>
      </c>
      <c r="CI63" s="4">
        <f t="shared" si="51"/>
        <v>2100</v>
      </c>
      <c r="CJ63" s="30">
        <v>21</v>
      </c>
      <c r="CK63" s="34">
        <v>1400</v>
      </c>
      <c r="CL63" s="4">
        <f t="shared" si="52"/>
        <v>3500</v>
      </c>
      <c r="CM63" s="26">
        <v>14</v>
      </c>
      <c r="CN63" s="35">
        <v>1250</v>
      </c>
      <c r="CO63" s="55"/>
      <c r="CP63" s="4">
        <f t="shared" si="53"/>
        <v>4750</v>
      </c>
      <c r="CQ63" s="26">
        <v>11</v>
      </c>
      <c r="CR63" s="56"/>
      <c r="CS63" s="4">
        <f t="shared" si="54"/>
        <v>4750</v>
      </c>
      <c r="CT63" s="26">
        <v>11</v>
      </c>
      <c r="CU63" s="56"/>
      <c r="CV63" s="4">
        <f t="shared" si="55"/>
        <v>4750</v>
      </c>
      <c r="CW63" s="26">
        <v>5</v>
      </c>
      <c r="CX63" s="56"/>
      <c r="CY63" s="4">
        <f t="shared" si="56"/>
        <v>4750</v>
      </c>
      <c r="CZ63" s="26">
        <v>7</v>
      </c>
      <c r="DA63" s="31"/>
      <c r="DB63" s="56"/>
      <c r="DC63" s="4">
        <f t="shared" si="57"/>
        <v>2650</v>
      </c>
      <c r="DD63" s="26">
        <v>13</v>
      </c>
      <c r="DE63" s="56"/>
      <c r="DF63" s="4">
        <f t="shared" si="58"/>
        <v>1250</v>
      </c>
      <c r="DG63" s="30">
        <v>23</v>
      </c>
      <c r="DH63" s="31"/>
      <c r="DI63" s="31"/>
      <c r="DJ63" s="4">
        <f t="shared" si="59"/>
        <v>0</v>
      </c>
      <c r="DK63" s="30" t="s">
        <v>97</v>
      </c>
      <c r="DL63" s="31"/>
      <c r="DM63" s="31"/>
      <c r="DN63" s="4">
        <f t="shared" si="60"/>
        <v>0</v>
      </c>
      <c r="DO63" s="30" t="s">
        <v>97</v>
      </c>
      <c r="DP63" s="31"/>
      <c r="DQ63" s="4">
        <f t="shared" si="61"/>
        <v>0</v>
      </c>
      <c r="DR63" s="30" t="s">
        <v>97</v>
      </c>
      <c r="DS63" s="31"/>
      <c r="DT63" s="4">
        <f t="shared" si="62"/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  <c r="EB63" s="31"/>
      <c r="EC63" s="31"/>
      <c r="ED63" s="4">
        <f>+EC63+EB63+DY63+DV63+DS63+DP63+DM63+DL63</f>
        <v>0</v>
      </c>
      <c r="EE63" s="30" t="s">
        <v>97</v>
      </c>
      <c r="EF63" s="31"/>
      <c r="EG63" s="4">
        <f>+EF63+EC63+EB63+DY63+DV63+DS63+DP63</f>
        <v>0</v>
      </c>
      <c r="EH63" s="30" t="s">
        <v>97</v>
      </c>
      <c r="EI63" s="31"/>
      <c r="EJ63" s="31"/>
      <c r="EK63" s="4">
        <f>+EJ63+EI63+EF63+EC63+EB63+DY63+DV63+DS63</f>
        <v>0</v>
      </c>
      <c r="EL63" s="30" t="s">
        <v>97</v>
      </c>
      <c r="EM63" s="31"/>
      <c r="EN63" s="4">
        <f t="shared" si="29"/>
        <v>0</v>
      </c>
      <c r="EO63" s="30" t="s">
        <v>97</v>
      </c>
      <c r="EP63" s="31"/>
      <c r="EQ63" s="4"/>
      <c r="ER63" s="30"/>
      <c r="ES63" s="72"/>
      <c r="ET63" s="4"/>
      <c r="EU63" s="30"/>
      <c r="EV63" s="72"/>
      <c r="EW63" s="4"/>
      <c r="EX63" s="30"/>
      <c r="EY63" s="72"/>
      <c r="EZ63" s="72"/>
      <c r="FA63" s="4"/>
      <c r="FB63" s="30"/>
    </row>
    <row r="64" spans="1:158" ht="15">
      <c r="A64" s="25">
        <v>54</v>
      </c>
      <c r="B64" s="1">
        <v>35</v>
      </c>
      <c r="C64" s="17" t="s">
        <v>167</v>
      </c>
      <c r="D64" s="11" t="s">
        <v>61</v>
      </c>
      <c r="E64" s="13">
        <v>150</v>
      </c>
      <c r="F64" s="11"/>
      <c r="G64" s="12"/>
      <c r="H64" s="11"/>
      <c r="I64" s="12"/>
      <c r="J64" s="11"/>
      <c r="K64" s="12"/>
      <c r="L64" s="11"/>
      <c r="M64" s="12"/>
      <c r="N64" s="6">
        <f t="shared" si="66"/>
        <v>150</v>
      </c>
      <c r="O64" s="6">
        <v>36</v>
      </c>
      <c r="P64" s="11"/>
      <c r="Q64" s="12"/>
      <c r="R64" s="14">
        <f t="shared" si="67"/>
        <v>150</v>
      </c>
      <c r="S64" s="24">
        <v>41</v>
      </c>
      <c r="T64" s="11"/>
      <c r="U64" s="12"/>
      <c r="V64" s="15">
        <f t="shared" si="68"/>
        <v>0</v>
      </c>
      <c r="W64" s="20" t="s">
        <v>97</v>
      </c>
      <c r="X64" s="11"/>
      <c r="Y64" s="12"/>
      <c r="Z64" s="16">
        <f t="shared" si="69"/>
        <v>0</v>
      </c>
      <c r="AA64" s="22" t="s">
        <v>97</v>
      </c>
      <c r="AB64" s="11"/>
      <c r="AC64" s="12"/>
      <c r="AD64" s="4">
        <f>SUM(AC64,Y64,U64,Q64,M64,K64)</f>
        <v>0</v>
      </c>
      <c r="AE64" s="6" t="s">
        <v>97</v>
      </c>
      <c r="AF64" s="11"/>
      <c r="AG64" s="12"/>
      <c r="AH64" s="12"/>
      <c r="AI64" s="4">
        <f t="shared" si="70"/>
        <v>0</v>
      </c>
      <c r="AJ64" s="6" t="s">
        <v>97</v>
      </c>
      <c r="AK64" s="12"/>
      <c r="AL64" s="4">
        <f t="shared" si="71"/>
        <v>0</v>
      </c>
      <c r="AM64" s="30" t="s">
        <v>97</v>
      </c>
      <c r="AN64" s="31"/>
      <c r="AO64" s="31"/>
      <c r="AP64" s="4">
        <f t="shared" si="72"/>
        <v>0</v>
      </c>
      <c r="AQ64" s="6" t="s">
        <v>97</v>
      </c>
      <c r="AR64" s="31"/>
      <c r="AS64" s="31"/>
      <c r="AT64" s="4">
        <f t="shared" si="73"/>
        <v>0</v>
      </c>
      <c r="AU64" s="6" t="s">
        <v>97</v>
      </c>
      <c r="AV64" s="31"/>
      <c r="AW64" s="31"/>
      <c r="AX64" s="4">
        <f t="shared" si="74"/>
        <v>0</v>
      </c>
      <c r="AY64" s="6" t="s">
        <v>97</v>
      </c>
      <c r="AZ64" s="31"/>
      <c r="BA64" s="31"/>
      <c r="BB64" s="4">
        <f t="shared" si="75"/>
        <v>0</v>
      </c>
      <c r="BC64" s="6" t="s">
        <v>97</v>
      </c>
      <c r="BD64" s="31"/>
      <c r="BE64" s="4">
        <f t="shared" si="76"/>
        <v>0</v>
      </c>
      <c r="BF64" s="30" t="s">
        <v>97</v>
      </c>
      <c r="BG64" s="31"/>
      <c r="BH64" s="4"/>
      <c r="BI64" s="30"/>
      <c r="BJ64" s="31"/>
      <c r="BK64" s="4"/>
      <c r="BL64" s="30"/>
      <c r="BM64" s="31"/>
      <c r="BN64" s="31"/>
      <c r="BO64" s="4"/>
      <c r="BP64" s="30"/>
      <c r="BQ64" s="31"/>
      <c r="BR64" s="4">
        <f t="shared" si="47"/>
        <v>0</v>
      </c>
      <c r="BS64" s="30" t="s">
        <v>97</v>
      </c>
      <c r="BT64" s="31"/>
      <c r="BU64" s="4">
        <f t="shared" si="48"/>
        <v>0</v>
      </c>
      <c r="BV64" s="30" t="s">
        <v>97</v>
      </c>
      <c r="BW64" s="31"/>
      <c r="BX64" s="4">
        <f t="shared" si="49"/>
        <v>0</v>
      </c>
      <c r="BY64" s="30" t="s">
        <v>97</v>
      </c>
      <c r="BZ64" s="31"/>
      <c r="CA64" s="31"/>
      <c r="CB64" s="4">
        <f t="shared" si="50"/>
        <v>0</v>
      </c>
      <c r="CC64" s="30" t="s">
        <v>97</v>
      </c>
      <c r="CD64" s="31"/>
      <c r="CE64" s="4">
        <f>+CA64+BX64+BU64+BT64+BQ64+BN64+CD64</f>
        <v>0</v>
      </c>
      <c r="CF64" s="30" t="s">
        <v>97</v>
      </c>
      <c r="CG64" s="32">
        <v>450</v>
      </c>
      <c r="CH64" s="31"/>
      <c r="CI64" s="4">
        <f t="shared" si="51"/>
        <v>450</v>
      </c>
      <c r="CJ64" s="30">
        <v>36</v>
      </c>
      <c r="CK64" s="28">
        <v>450</v>
      </c>
      <c r="CL64" s="4">
        <f t="shared" si="52"/>
        <v>900</v>
      </c>
      <c r="CM64" s="30">
        <v>31</v>
      </c>
      <c r="CN64" s="35">
        <v>350</v>
      </c>
      <c r="CO64" s="31"/>
      <c r="CP64" s="4">
        <f t="shared" si="53"/>
        <v>1250</v>
      </c>
      <c r="CQ64" s="30">
        <v>27</v>
      </c>
      <c r="CR64" s="31"/>
      <c r="CS64" s="4">
        <f t="shared" si="54"/>
        <v>1250</v>
      </c>
      <c r="CT64" s="30">
        <v>28</v>
      </c>
      <c r="CU64" s="31"/>
      <c r="CV64" s="4">
        <f t="shared" si="55"/>
        <v>1250</v>
      </c>
      <c r="CW64" s="30">
        <v>23</v>
      </c>
      <c r="CX64" s="31"/>
      <c r="CY64" s="4">
        <f t="shared" si="56"/>
        <v>1250</v>
      </c>
      <c r="CZ64" s="30">
        <v>24</v>
      </c>
      <c r="DA64" s="31"/>
      <c r="DB64" s="31"/>
      <c r="DC64" s="4">
        <f t="shared" si="57"/>
        <v>800</v>
      </c>
      <c r="DD64" s="30">
        <v>26</v>
      </c>
      <c r="DE64" s="31"/>
      <c r="DF64" s="4">
        <f t="shared" si="58"/>
        <v>350</v>
      </c>
      <c r="DG64" s="30">
        <v>29</v>
      </c>
      <c r="DH64" s="31"/>
      <c r="DI64" s="31"/>
      <c r="DJ64" s="4">
        <f t="shared" si="59"/>
        <v>0</v>
      </c>
      <c r="DK64" s="30" t="s">
        <v>97</v>
      </c>
      <c r="DL64" s="31"/>
      <c r="DM64" s="31"/>
      <c r="DN64" s="4">
        <f t="shared" si="60"/>
        <v>0</v>
      </c>
      <c r="DO64" s="30" t="s">
        <v>97</v>
      </c>
      <c r="DP64" s="31"/>
      <c r="DQ64" s="4">
        <f t="shared" si="61"/>
        <v>0</v>
      </c>
      <c r="DR64" s="30" t="s">
        <v>97</v>
      </c>
      <c r="DS64" s="31"/>
      <c r="DT64" s="4">
        <f t="shared" si="62"/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  <c r="EB64" s="31"/>
      <c r="EC64" s="31"/>
      <c r="ED64" s="4">
        <f>+EC64+EB64+DY64+DV64+DS64+DP64+DM64+DL64</f>
        <v>0</v>
      </c>
      <c r="EE64" s="30" t="s">
        <v>97</v>
      </c>
      <c r="EF64" s="31"/>
      <c r="EG64" s="4">
        <f>+EF64+EC64+EB64+DY64+DV64+DS64+DP64</f>
        <v>0</v>
      </c>
      <c r="EH64" s="30" t="s">
        <v>97</v>
      </c>
      <c r="EI64" s="31"/>
      <c r="EJ64" s="31"/>
      <c r="EK64" s="4">
        <f>+EJ64+EI64+EF64+EC64+EB64+DY64+DV64+DS64</f>
        <v>0</v>
      </c>
      <c r="EL64" s="30" t="s">
        <v>97</v>
      </c>
      <c r="EM64" s="31"/>
      <c r="EN64" s="4">
        <f t="shared" si="29"/>
        <v>0</v>
      </c>
      <c r="EO64" s="30" t="s">
        <v>97</v>
      </c>
      <c r="EP64" s="31"/>
      <c r="EQ64" s="4"/>
      <c r="ER64" s="30"/>
      <c r="ES64" s="72"/>
      <c r="ET64" s="4"/>
      <c r="EU64" s="30"/>
      <c r="EV64" s="72"/>
      <c r="EW64" s="4"/>
      <c r="EX64" s="30"/>
      <c r="EY64" s="72"/>
      <c r="EZ64" s="72"/>
      <c r="FA64" s="4"/>
      <c r="FB64" s="30"/>
    </row>
    <row r="65" spans="1:158" ht="15">
      <c r="A65" s="25">
        <v>53</v>
      </c>
      <c r="B65" s="1">
        <v>9</v>
      </c>
      <c r="C65" s="17" t="s">
        <v>8</v>
      </c>
      <c r="D65" s="11"/>
      <c r="E65" s="12"/>
      <c r="F65" s="11"/>
      <c r="G65" s="12"/>
      <c r="H65" s="11" t="s">
        <v>74</v>
      </c>
      <c r="I65" s="18">
        <v>1450</v>
      </c>
      <c r="J65" s="11"/>
      <c r="K65" s="12"/>
      <c r="L65" s="11"/>
      <c r="M65" s="12"/>
      <c r="N65" s="6">
        <f t="shared" si="66"/>
        <v>1450</v>
      </c>
      <c r="O65" s="26">
        <v>14</v>
      </c>
      <c r="P65" s="11"/>
      <c r="Q65" s="12"/>
      <c r="R65" s="14">
        <f t="shared" si="67"/>
        <v>1450</v>
      </c>
      <c r="S65" s="24">
        <v>17</v>
      </c>
      <c r="T65" s="11"/>
      <c r="U65" s="12"/>
      <c r="V65" s="15">
        <f t="shared" si="68"/>
        <v>1450</v>
      </c>
      <c r="W65" s="20">
        <v>17</v>
      </c>
      <c r="X65" s="11"/>
      <c r="Y65" s="12"/>
      <c r="Z65" s="16">
        <f t="shared" si="69"/>
        <v>1450</v>
      </c>
      <c r="AA65" s="21">
        <v>15</v>
      </c>
      <c r="AB65" s="11"/>
      <c r="AC65" s="12"/>
      <c r="AD65" s="4">
        <f>SUM(AC65,Y65,U65,Q65,M65,K65)</f>
        <v>0</v>
      </c>
      <c r="AE65" s="6" t="s">
        <v>97</v>
      </c>
      <c r="AF65" s="11"/>
      <c r="AG65" s="12"/>
      <c r="AH65" s="12"/>
      <c r="AI65" s="4">
        <f t="shared" si="70"/>
        <v>0</v>
      </c>
      <c r="AJ65" s="6" t="s">
        <v>97</v>
      </c>
      <c r="AK65" s="12"/>
      <c r="AL65" s="4">
        <f t="shared" si="71"/>
        <v>0</v>
      </c>
      <c r="AM65" s="30" t="s">
        <v>97</v>
      </c>
      <c r="AN65" s="32">
        <v>200</v>
      </c>
      <c r="AO65" s="31"/>
      <c r="AP65" s="4">
        <f t="shared" si="72"/>
        <v>200</v>
      </c>
      <c r="AQ65" s="30">
        <v>45</v>
      </c>
      <c r="AR65" s="31"/>
      <c r="AS65" s="31"/>
      <c r="AT65" s="4">
        <f t="shared" si="73"/>
        <v>200</v>
      </c>
      <c r="AU65" s="30">
        <v>44</v>
      </c>
      <c r="AV65" s="31"/>
      <c r="AW65" s="31"/>
      <c r="AX65" s="4">
        <f t="shared" si="74"/>
        <v>200</v>
      </c>
      <c r="AY65" s="30">
        <v>46</v>
      </c>
      <c r="AZ65" s="31"/>
      <c r="BA65" s="31"/>
      <c r="BB65" s="4">
        <f t="shared" si="75"/>
        <v>200</v>
      </c>
      <c r="BC65" s="30">
        <v>53</v>
      </c>
      <c r="BD65" s="31"/>
      <c r="BE65" s="4">
        <f t="shared" si="76"/>
        <v>200</v>
      </c>
      <c r="BF65" s="30">
        <v>49</v>
      </c>
      <c r="BG65" s="31"/>
      <c r="BH65" s="4">
        <f aca="true" t="shared" si="77" ref="BH65:BH96">+AN65+AO65+AR65+AS65+AV65+AW65+AZ65+BA65+BD65+BG65</f>
        <v>200</v>
      </c>
      <c r="BI65" s="30">
        <v>47</v>
      </c>
      <c r="BJ65" s="31"/>
      <c r="BK65" s="4">
        <f aca="true" t="shared" si="78" ref="BK65:BK96">+AR65+AS65+AV65+AW65+AZ65+BA65+BD65+BG65+BJ65</f>
        <v>0</v>
      </c>
      <c r="BL65" s="30" t="s">
        <v>97</v>
      </c>
      <c r="BM65" s="31"/>
      <c r="BN65" s="31"/>
      <c r="BO65" s="4">
        <f aca="true" t="shared" si="79" ref="BO65:BO96">+AV65+AW65+AZ65+BA65+BD65+BG65+BJ65+BM65+BN65</f>
        <v>0</v>
      </c>
      <c r="BP65" s="30" t="s">
        <v>97</v>
      </c>
      <c r="BQ65" s="31"/>
      <c r="BR65" s="4">
        <f t="shared" si="47"/>
        <v>0</v>
      </c>
      <c r="BS65" s="30" t="s">
        <v>97</v>
      </c>
      <c r="BT65" s="31"/>
      <c r="BU65" s="4">
        <f t="shared" si="48"/>
        <v>0</v>
      </c>
      <c r="BV65" s="30" t="s">
        <v>97</v>
      </c>
      <c r="BW65" s="31"/>
      <c r="BX65" s="4">
        <f t="shared" si="49"/>
        <v>0</v>
      </c>
      <c r="BY65" s="30" t="s">
        <v>97</v>
      </c>
      <c r="BZ65" s="31"/>
      <c r="CA65" s="31"/>
      <c r="CB65" s="4">
        <f t="shared" si="50"/>
        <v>0</v>
      </c>
      <c r="CC65" s="30" t="s">
        <v>97</v>
      </c>
      <c r="CD65" s="31"/>
      <c r="CE65" s="4">
        <f aca="true" t="shared" si="80" ref="CE65:CE96">+CD65+CA65+BZ65+BW65+BT65+BQ65+BN65+BM65</f>
        <v>0</v>
      </c>
      <c r="CF65" s="30" t="s">
        <v>97</v>
      </c>
      <c r="CG65" s="31"/>
      <c r="CH65" s="35">
        <v>1000</v>
      </c>
      <c r="CI65" s="4">
        <f t="shared" si="51"/>
        <v>1000</v>
      </c>
      <c r="CJ65" s="30">
        <v>29</v>
      </c>
      <c r="CK65" s="31"/>
      <c r="CL65" s="4">
        <f t="shared" si="52"/>
        <v>1000</v>
      </c>
      <c r="CM65" s="30">
        <v>28</v>
      </c>
      <c r="CN65" s="31"/>
      <c r="CO65" s="31"/>
      <c r="CP65" s="4">
        <f t="shared" si="53"/>
        <v>1000</v>
      </c>
      <c r="CQ65" s="30">
        <v>31</v>
      </c>
      <c r="CR65" s="31"/>
      <c r="CS65" s="4">
        <f t="shared" si="54"/>
        <v>1000</v>
      </c>
      <c r="CT65" s="30">
        <v>31</v>
      </c>
      <c r="CU65" s="31"/>
      <c r="CV65" s="4">
        <f t="shared" si="55"/>
        <v>1000</v>
      </c>
      <c r="CW65" s="30">
        <v>26</v>
      </c>
      <c r="CX65" s="31"/>
      <c r="CY65" s="4">
        <f t="shared" si="56"/>
        <v>1000</v>
      </c>
      <c r="CZ65" s="30">
        <v>26</v>
      </c>
      <c r="DA65" s="31"/>
      <c r="DB65" s="31"/>
      <c r="DC65" s="4">
        <f t="shared" si="57"/>
        <v>0</v>
      </c>
      <c r="DD65" s="30" t="s">
        <v>97</v>
      </c>
      <c r="DE65" s="31"/>
      <c r="DF65" s="4">
        <f t="shared" si="58"/>
        <v>0</v>
      </c>
      <c r="DG65" s="30" t="s">
        <v>97</v>
      </c>
      <c r="DH65" s="31"/>
      <c r="DI65" s="31"/>
      <c r="DJ65" s="4">
        <f t="shared" si="59"/>
        <v>0</v>
      </c>
      <c r="DK65" s="30" t="s">
        <v>97</v>
      </c>
      <c r="DL65" s="31"/>
      <c r="DM65" s="31"/>
      <c r="DN65" s="4">
        <f t="shared" si="60"/>
        <v>0</v>
      </c>
      <c r="DO65" s="30" t="s">
        <v>97</v>
      </c>
      <c r="DP65" s="31"/>
      <c r="DQ65" s="4">
        <f t="shared" si="61"/>
        <v>0</v>
      </c>
      <c r="DR65" s="30" t="s">
        <v>97</v>
      </c>
      <c r="DS65" s="31"/>
      <c r="DT65" s="4">
        <f t="shared" si="62"/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  <c r="EB65" s="31"/>
      <c r="EC65" s="31"/>
      <c r="ED65" s="4">
        <f>+EC65+EB65+DY65+DV65+DS65+DP65+DM65+DL65</f>
        <v>0</v>
      </c>
      <c r="EE65" s="30" t="s">
        <v>97</v>
      </c>
      <c r="EF65" s="31"/>
      <c r="EG65" s="4">
        <f>+EF65+EC65+EB65+DY65+DV65+DS65+DP65</f>
        <v>0</v>
      </c>
      <c r="EH65" s="30" t="s">
        <v>97</v>
      </c>
      <c r="EI65" s="31"/>
      <c r="EJ65" s="31"/>
      <c r="EK65" s="4">
        <f>+EJ65+EI65+EF65+EC65+EB65+DY65+DV65+DS65</f>
        <v>0</v>
      </c>
      <c r="EL65" s="30" t="s">
        <v>97</v>
      </c>
      <c r="EM65" s="31"/>
      <c r="EN65" s="4">
        <f aca="true" t="shared" si="81" ref="EN65:EN96">+EM65+EJ65+EI65+EF65+EC65+EB65+DY65+DV65</f>
        <v>0</v>
      </c>
      <c r="EO65" s="30" t="s">
        <v>97</v>
      </c>
      <c r="EP65" s="31"/>
      <c r="EQ65" s="4"/>
      <c r="ER65" s="30"/>
      <c r="ES65" s="72"/>
      <c r="ET65" s="4"/>
      <c r="EU65" s="30"/>
      <c r="EV65" s="72"/>
      <c r="EW65" s="4"/>
      <c r="EX65" s="30"/>
      <c r="EY65" s="72"/>
      <c r="EZ65" s="72"/>
      <c r="FA65" s="4"/>
      <c r="FB65" s="30"/>
    </row>
    <row r="66" spans="1:158" ht="15">
      <c r="A66" s="25">
        <v>57</v>
      </c>
      <c r="B66" s="1">
        <v>27</v>
      </c>
      <c r="C66" s="17" t="s">
        <v>156</v>
      </c>
      <c r="D66" s="11" t="s">
        <v>58</v>
      </c>
      <c r="E66" s="13">
        <v>300</v>
      </c>
      <c r="F66" s="11"/>
      <c r="G66" s="12"/>
      <c r="H66" s="11"/>
      <c r="I66" s="12"/>
      <c r="J66" s="11"/>
      <c r="K66" s="12"/>
      <c r="L66" s="11"/>
      <c r="M66" s="12"/>
      <c r="N66" s="6">
        <f t="shared" si="66"/>
        <v>300</v>
      </c>
      <c r="O66" s="6">
        <v>30</v>
      </c>
      <c r="P66" s="11"/>
      <c r="Q66" s="12"/>
      <c r="R66" s="14">
        <f t="shared" si="67"/>
        <v>300</v>
      </c>
      <c r="S66" s="24">
        <v>32</v>
      </c>
      <c r="T66" s="11"/>
      <c r="U66" s="12"/>
      <c r="V66" s="15">
        <f t="shared" si="68"/>
        <v>0</v>
      </c>
      <c r="W66" s="20" t="s">
        <v>97</v>
      </c>
      <c r="X66" s="11"/>
      <c r="Y66" s="12"/>
      <c r="Z66" s="16">
        <f t="shared" si="69"/>
        <v>0</v>
      </c>
      <c r="AA66" s="22" t="s">
        <v>97</v>
      </c>
      <c r="AB66" s="11"/>
      <c r="AC66" s="12"/>
      <c r="AD66" s="4">
        <f>SUM(AC66,Y66,U66,Q66,M66,K66)</f>
        <v>0</v>
      </c>
      <c r="AE66" s="6" t="s">
        <v>97</v>
      </c>
      <c r="AF66" s="11"/>
      <c r="AG66" s="12"/>
      <c r="AH66" s="12"/>
      <c r="AI66" s="4">
        <f t="shared" si="70"/>
        <v>0</v>
      </c>
      <c r="AJ66" s="6" t="s">
        <v>97</v>
      </c>
      <c r="AK66" s="12"/>
      <c r="AL66" s="4">
        <f t="shared" si="71"/>
        <v>0</v>
      </c>
      <c r="AM66" s="30" t="s">
        <v>97</v>
      </c>
      <c r="AN66" s="31"/>
      <c r="AO66" s="31"/>
      <c r="AP66" s="4">
        <f t="shared" si="72"/>
        <v>0</v>
      </c>
      <c r="AQ66" s="6" t="s">
        <v>97</v>
      </c>
      <c r="AR66" s="31"/>
      <c r="AS66" s="31"/>
      <c r="AT66" s="4">
        <f t="shared" si="73"/>
        <v>0</v>
      </c>
      <c r="AU66" s="6" t="s">
        <v>97</v>
      </c>
      <c r="AV66" s="31"/>
      <c r="AW66" s="31"/>
      <c r="AX66" s="4">
        <f t="shared" si="74"/>
        <v>0</v>
      </c>
      <c r="AY66" s="6" t="s">
        <v>97</v>
      </c>
      <c r="AZ66" s="31"/>
      <c r="BA66" s="31"/>
      <c r="BB66" s="4">
        <f t="shared" si="75"/>
        <v>0</v>
      </c>
      <c r="BC66" s="6" t="s">
        <v>97</v>
      </c>
      <c r="BD66" s="31"/>
      <c r="BE66" s="4">
        <f t="shared" si="76"/>
        <v>0</v>
      </c>
      <c r="BF66" s="30" t="s">
        <v>97</v>
      </c>
      <c r="BG66" s="31"/>
      <c r="BH66" s="4">
        <f t="shared" si="77"/>
        <v>0</v>
      </c>
      <c r="BI66" s="30" t="s">
        <v>97</v>
      </c>
      <c r="BJ66" s="31"/>
      <c r="BK66" s="4">
        <f t="shared" si="78"/>
        <v>0</v>
      </c>
      <c r="BL66" s="30" t="s">
        <v>97</v>
      </c>
      <c r="BM66" s="35">
        <v>200</v>
      </c>
      <c r="BN66" s="31"/>
      <c r="BO66" s="4">
        <f t="shared" si="79"/>
        <v>200</v>
      </c>
      <c r="BP66" s="30">
        <v>45</v>
      </c>
      <c r="BQ66" s="32">
        <v>130</v>
      </c>
      <c r="BR66" s="4">
        <f t="shared" si="47"/>
        <v>330</v>
      </c>
      <c r="BS66" s="30">
        <v>42</v>
      </c>
      <c r="BT66" s="31"/>
      <c r="BU66" s="4">
        <f t="shared" si="48"/>
        <v>330</v>
      </c>
      <c r="BV66" s="30">
        <v>37</v>
      </c>
      <c r="BW66" s="31"/>
      <c r="BX66" s="4">
        <f t="shared" si="49"/>
        <v>330</v>
      </c>
      <c r="BY66" s="30">
        <v>36</v>
      </c>
      <c r="BZ66" s="31"/>
      <c r="CA66" s="31"/>
      <c r="CB66" s="4">
        <f t="shared" si="50"/>
        <v>330</v>
      </c>
      <c r="CC66" s="30">
        <v>41</v>
      </c>
      <c r="CD66" s="31"/>
      <c r="CE66" s="4">
        <f t="shared" si="80"/>
        <v>330</v>
      </c>
      <c r="CF66" s="30">
        <v>41</v>
      </c>
      <c r="CG66" s="32">
        <v>90</v>
      </c>
      <c r="CH66" s="31"/>
      <c r="CI66" s="4">
        <f t="shared" si="51"/>
        <v>220</v>
      </c>
      <c r="CJ66" s="30">
        <v>43</v>
      </c>
      <c r="CK66" s="31"/>
      <c r="CL66" s="4">
        <f t="shared" si="52"/>
        <v>90</v>
      </c>
      <c r="CM66" s="30">
        <v>44</v>
      </c>
      <c r="CN66" s="31"/>
      <c r="CO66" s="31"/>
      <c r="CP66" s="4">
        <f t="shared" si="53"/>
        <v>90</v>
      </c>
      <c r="CQ66" s="30">
        <v>45</v>
      </c>
      <c r="CR66" s="31"/>
      <c r="CS66" s="4">
        <f t="shared" si="54"/>
        <v>90</v>
      </c>
      <c r="CT66" s="30">
        <v>45</v>
      </c>
      <c r="CU66" s="31"/>
      <c r="CV66" s="4">
        <f t="shared" si="55"/>
        <v>90</v>
      </c>
      <c r="CW66" s="30">
        <v>38</v>
      </c>
      <c r="CX66" s="31"/>
      <c r="CY66" s="4">
        <f t="shared" si="56"/>
        <v>90</v>
      </c>
      <c r="CZ66" s="30">
        <v>37</v>
      </c>
      <c r="DA66" s="31"/>
      <c r="DB66" s="31"/>
      <c r="DC66" s="4">
        <f t="shared" si="57"/>
        <v>0</v>
      </c>
      <c r="DD66" s="30" t="s">
        <v>97</v>
      </c>
      <c r="DE66" s="31"/>
      <c r="DF66" s="4">
        <f t="shared" si="58"/>
        <v>0</v>
      </c>
      <c r="DG66" s="30" t="s">
        <v>97</v>
      </c>
      <c r="DH66" s="31"/>
      <c r="DI66" s="31"/>
      <c r="DJ66" s="4">
        <f t="shared" si="59"/>
        <v>0</v>
      </c>
      <c r="DK66" s="30" t="s">
        <v>97</v>
      </c>
      <c r="DL66" s="31"/>
      <c r="DM66" s="31"/>
      <c r="DN66" s="4">
        <f t="shared" si="60"/>
        <v>0</v>
      </c>
      <c r="DO66" s="30" t="s">
        <v>97</v>
      </c>
      <c r="DP66" s="31"/>
      <c r="DQ66" s="4">
        <f t="shared" si="61"/>
        <v>0</v>
      </c>
      <c r="DR66" s="30" t="s">
        <v>97</v>
      </c>
      <c r="DS66" s="31"/>
      <c r="DT66" s="4">
        <f t="shared" si="62"/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  <c r="EB66" s="31"/>
      <c r="EC66" s="31"/>
      <c r="ED66" s="4">
        <f>+EC66+EB66+DY66+DV66+DS66+DP66+DM66+DL66</f>
        <v>0</v>
      </c>
      <c r="EE66" s="30" t="s">
        <v>97</v>
      </c>
      <c r="EF66" s="31"/>
      <c r="EG66" s="4">
        <f>+EF66+EC66+EB66+DY66+DV66+DS66+DP66</f>
        <v>0</v>
      </c>
      <c r="EH66" s="30" t="s">
        <v>97</v>
      </c>
      <c r="EI66" s="31"/>
      <c r="EJ66" s="31"/>
      <c r="EK66" s="4">
        <f>+EJ66+EI66+EF66+EC66+EB66+DY66+DV66+DS66</f>
        <v>0</v>
      </c>
      <c r="EL66" s="30" t="s">
        <v>97</v>
      </c>
      <c r="EM66" s="31"/>
      <c r="EN66" s="4">
        <f t="shared" si="81"/>
        <v>0</v>
      </c>
      <c r="EO66" s="30" t="s">
        <v>97</v>
      </c>
      <c r="EP66" s="31"/>
      <c r="EQ66" s="4"/>
      <c r="ER66" s="30"/>
      <c r="ES66" s="72"/>
      <c r="ET66" s="4"/>
      <c r="EU66" s="30"/>
      <c r="EV66" s="72"/>
      <c r="EW66" s="4"/>
      <c r="EX66" s="30"/>
      <c r="EY66" s="72"/>
      <c r="EZ66" s="72"/>
      <c r="FA66" s="4"/>
      <c r="FB66" s="30"/>
    </row>
    <row r="67" spans="1:158" ht="15">
      <c r="A67" s="25">
        <v>39</v>
      </c>
      <c r="B67" s="1">
        <v>27</v>
      </c>
      <c r="C67" s="17" t="s">
        <v>130</v>
      </c>
      <c r="D67" s="11" t="s">
        <v>60</v>
      </c>
      <c r="E67" s="13">
        <v>200</v>
      </c>
      <c r="F67" s="11" t="s">
        <v>60</v>
      </c>
      <c r="G67" s="13">
        <v>200</v>
      </c>
      <c r="H67" s="11"/>
      <c r="I67" s="12"/>
      <c r="J67" s="11"/>
      <c r="K67" s="12"/>
      <c r="L67" s="11"/>
      <c r="M67" s="12"/>
      <c r="N67" s="6">
        <f t="shared" si="66"/>
        <v>400</v>
      </c>
      <c r="O67" s="6">
        <v>26</v>
      </c>
      <c r="P67" s="11"/>
      <c r="Q67" s="12"/>
      <c r="R67" s="14">
        <f t="shared" si="67"/>
        <v>400</v>
      </c>
      <c r="S67" s="24">
        <v>29</v>
      </c>
      <c r="T67" s="11"/>
      <c r="U67" s="12"/>
      <c r="V67" s="15">
        <f t="shared" si="68"/>
        <v>200</v>
      </c>
      <c r="W67" s="20">
        <v>35</v>
      </c>
      <c r="X67" s="11"/>
      <c r="Y67" s="12"/>
      <c r="Z67" s="16">
        <f t="shared" si="69"/>
        <v>0</v>
      </c>
      <c r="AA67" s="22" t="s">
        <v>97</v>
      </c>
      <c r="AB67" s="11"/>
      <c r="AC67" s="12"/>
      <c r="AD67" s="4">
        <f>SUM(AC67,Y67,U67,Q67,M67,K67)</f>
        <v>0</v>
      </c>
      <c r="AE67" s="6" t="s">
        <v>97</v>
      </c>
      <c r="AF67" s="11"/>
      <c r="AG67" s="12"/>
      <c r="AH67" s="12"/>
      <c r="AI67" s="4">
        <f t="shared" si="70"/>
        <v>0</v>
      </c>
      <c r="AJ67" s="6" t="s">
        <v>97</v>
      </c>
      <c r="AK67" s="12"/>
      <c r="AL67" s="4">
        <f t="shared" si="71"/>
        <v>0</v>
      </c>
      <c r="AM67" s="30" t="s">
        <v>97</v>
      </c>
      <c r="AN67" s="31"/>
      <c r="AO67" s="31"/>
      <c r="AP67" s="4">
        <f t="shared" si="72"/>
        <v>0</v>
      </c>
      <c r="AQ67" s="6" t="s">
        <v>97</v>
      </c>
      <c r="AR67" s="31"/>
      <c r="AS67" s="31"/>
      <c r="AT67" s="4">
        <f t="shared" si="73"/>
        <v>0</v>
      </c>
      <c r="AU67" s="6" t="s">
        <v>97</v>
      </c>
      <c r="AV67" s="31"/>
      <c r="AW67" s="32">
        <v>300</v>
      </c>
      <c r="AX67" s="4">
        <f t="shared" si="74"/>
        <v>300</v>
      </c>
      <c r="AY67" s="30">
        <v>43</v>
      </c>
      <c r="AZ67" s="35">
        <v>200</v>
      </c>
      <c r="BA67" s="13">
        <v>150</v>
      </c>
      <c r="BB67" s="4">
        <f t="shared" si="75"/>
        <v>650</v>
      </c>
      <c r="BC67" s="30">
        <v>38</v>
      </c>
      <c r="BD67" s="32">
        <v>250</v>
      </c>
      <c r="BE67" s="4">
        <f t="shared" si="76"/>
        <v>900</v>
      </c>
      <c r="BF67" s="30">
        <v>34</v>
      </c>
      <c r="BG67" s="32">
        <v>90</v>
      </c>
      <c r="BH67" s="4">
        <f t="shared" si="77"/>
        <v>990</v>
      </c>
      <c r="BI67" s="30">
        <v>30</v>
      </c>
      <c r="BJ67" s="32">
        <v>200</v>
      </c>
      <c r="BK67" s="4">
        <f t="shared" si="78"/>
        <v>1190</v>
      </c>
      <c r="BL67" s="30">
        <v>30</v>
      </c>
      <c r="BM67" s="35">
        <v>200</v>
      </c>
      <c r="BN67" s="34">
        <v>450</v>
      </c>
      <c r="BO67" s="4">
        <f t="shared" si="79"/>
        <v>1840</v>
      </c>
      <c r="BP67" s="30">
        <v>24</v>
      </c>
      <c r="BQ67" s="32">
        <v>150</v>
      </c>
      <c r="BR67" s="4">
        <f t="shared" si="47"/>
        <v>1690</v>
      </c>
      <c r="BS67" s="30">
        <v>24</v>
      </c>
      <c r="BT67" s="32">
        <v>150</v>
      </c>
      <c r="BU67" s="4">
        <f t="shared" si="48"/>
        <v>1490</v>
      </c>
      <c r="BV67" s="30">
        <v>26</v>
      </c>
      <c r="BW67" s="32">
        <v>300</v>
      </c>
      <c r="BX67" s="4">
        <f t="shared" si="49"/>
        <v>1540</v>
      </c>
      <c r="BY67" s="30">
        <v>24</v>
      </c>
      <c r="BZ67" s="35">
        <v>400</v>
      </c>
      <c r="CA67" s="13">
        <v>90</v>
      </c>
      <c r="CB67" s="4">
        <f t="shared" si="50"/>
        <v>1940</v>
      </c>
      <c r="CC67" s="30">
        <v>24</v>
      </c>
      <c r="CD67" s="50">
        <v>300</v>
      </c>
      <c r="CE67" s="4">
        <f t="shared" si="80"/>
        <v>2040</v>
      </c>
      <c r="CF67" s="30">
        <v>22</v>
      </c>
      <c r="CG67" s="31"/>
      <c r="CH67" s="31"/>
      <c r="CI67" s="4">
        <f t="shared" si="51"/>
        <v>1390</v>
      </c>
      <c r="CJ67" s="30">
        <v>26</v>
      </c>
      <c r="CK67" s="31"/>
      <c r="CL67" s="4">
        <f t="shared" si="52"/>
        <v>1240</v>
      </c>
      <c r="CM67" s="30">
        <v>26</v>
      </c>
      <c r="CN67" s="31"/>
      <c r="CO67" s="31"/>
      <c r="CP67" s="4">
        <f t="shared" si="53"/>
        <v>1090</v>
      </c>
      <c r="CQ67" s="30">
        <v>29</v>
      </c>
      <c r="CR67" s="31"/>
      <c r="CS67" s="4">
        <f t="shared" si="54"/>
        <v>790</v>
      </c>
      <c r="CT67" s="30">
        <v>35</v>
      </c>
      <c r="CU67" s="31"/>
      <c r="CV67" s="4">
        <f t="shared" si="55"/>
        <v>300</v>
      </c>
      <c r="CW67" s="30">
        <v>36</v>
      </c>
      <c r="CX67" s="31"/>
      <c r="CY67" s="4">
        <f t="shared" si="56"/>
        <v>0</v>
      </c>
      <c r="CZ67" s="30" t="s">
        <v>97</v>
      </c>
      <c r="DA67" s="31"/>
      <c r="DB67" s="31"/>
      <c r="DC67" s="4">
        <f t="shared" si="57"/>
        <v>0</v>
      </c>
      <c r="DD67" s="30" t="s">
        <v>97</v>
      </c>
      <c r="DE67" s="31"/>
      <c r="DF67" s="4">
        <f t="shared" si="58"/>
        <v>0</v>
      </c>
      <c r="DG67" s="30" t="s">
        <v>97</v>
      </c>
      <c r="DH67" s="31"/>
      <c r="DI67" s="31"/>
      <c r="DJ67" s="4">
        <f t="shared" si="59"/>
        <v>0</v>
      </c>
      <c r="DK67" s="30" t="s">
        <v>97</v>
      </c>
      <c r="DL67" s="31"/>
      <c r="DM67" s="31"/>
      <c r="DN67" s="4">
        <f t="shared" si="60"/>
        <v>0</v>
      </c>
      <c r="DO67" s="30" t="s">
        <v>97</v>
      </c>
      <c r="DP67" s="31"/>
      <c r="DQ67" s="4">
        <f t="shared" si="61"/>
        <v>0</v>
      </c>
      <c r="DR67" s="30" t="s">
        <v>97</v>
      </c>
      <c r="DS67" s="31"/>
      <c r="DT67" s="4">
        <f t="shared" si="62"/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  <c r="EB67" s="31"/>
      <c r="EC67" s="31"/>
      <c r="ED67" s="4">
        <f>+EC67+EB67+DY67+DV67+DS67+DP67+DM67+DL67</f>
        <v>0</v>
      </c>
      <c r="EE67" s="30" t="s">
        <v>97</v>
      </c>
      <c r="EF67" s="31"/>
      <c r="EG67" s="4">
        <f>+EF67+EC67+EB67+DY67+DV67+DS67+DP67</f>
        <v>0</v>
      </c>
      <c r="EH67" s="30" t="s">
        <v>97</v>
      </c>
      <c r="EI67" s="31"/>
      <c r="EJ67" s="31"/>
      <c r="EK67" s="4">
        <f>+EJ67+EI67+EF67+EC67+EB67+DY67+DV67+DS67</f>
        <v>0</v>
      </c>
      <c r="EL67" s="30" t="s">
        <v>97</v>
      </c>
      <c r="EM67" s="31"/>
      <c r="EN67" s="4">
        <f t="shared" si="81"/>
        <v>0</v>
      </c>
      <c r="EO67" s="30" t="s">
        <v>97</v>
      </c>
      <c r="EP67" s="31"/>
      <c r="EQ67" s="4"/>
      <c r="ER67" s="30"/>
      <c r="ES67" s="72"/>
      <c r="ET67" s="4"/>
      <c r="EU67" s="30"/>
      <c r="EV67" s="72"/>
      <c r="EW67" s="4"/>
      <c r="EX67" s="30"/>
      <c r="EY67" s="72"/>
      <c r="EZ67" s="72"/>
      <c r="FA67" s="4"/>
      <c r="FB67" s="30"/>
    </row>
    <row r="68" spans="1:158" ht="15">
      <c r="A68" s="25">
        <v>59</v>
      </c>
      <c r="B68" s="1">
        <v>27</v>
      </c>
      <c r="C68" s="17" t="s">
        <v>135</v>
      </c>
      <c r="D68" s="11" t="s">
        <v>63</v>
      </c>
      <c r="E68" s="13">
        <v>90</v>
      </c>
      <c r="F68" s="11"/>
      <c r="G68" s="12"/>
      <c r="H68" s="11"/>
      <c r="I68" s="12"/>
      <c r="J68" s="11"/>
      <c r="K68" s="12"/>
      <c r="L68" s="11"/>
      <c r="M68" s="12"/>
      <c r="N68" s="6">
        <f t="shared" si="66"/>
        <v>90</v>
      </c>
      <c r="O68" s="6">
        <v>38</v>
      </c>
      <c r="P68" s="11"/>
      <c r="Q68" s="12"/>
      <c r="R68" s="14">
        <f t="shared" si="67"/>
        <v>90</v>
      </c>
      <c r="S68" s="24">
        <v>44</v>
      </c>
      <c r="T68" s="11"/>
      <c r="U68" s="12"/>
      <c r="V68" s="15">
        <f t="shared" si="68"/>
        <v>0</v>
      </c>
      <c r="W68" s="20" t="s">
        <v>97</v>
      </c>
      <c r="X68" s="11"/>
      <c r="Y68" s="12"/>
      <c r="Z68" s="16">
        <f t="shared" si="69"/>
        <v>0</v>
      </c>
      <c r="AA68" s="22" t="s">
        <v>97</v>
      </c>
      <c r="AB68" s="11"/>
      <c r="AC68" s="12"/>
      <c r="AD68" s="4">
        <f>MAX(AC68,Y68,U68,Q68,M68,K68)</f>
        <v>0</v>
      </c>
      <c r="AE68" s="6" t="s">
        <v>97</v>
      </c>
      <c r="AF68" s="11"/>
      <c r="AG68" s="12"/>
      <c r="AH68" s="12"/>
      <c r="AI68" s="4">
        <f t="shared" si="70"/>
        <v>0</v>
      </c>
      <c r="AJ68" s="6" t="s">
        <v>97</v>
      </c>
      <c r="AK68" s="12"/>
      <c r="AL68" s="4">
        <f t="shared" si="71"/>
        <v>0</v>
      </c>
      <c r="AM68" s="30" t="s">
        <v>97</v>
      </c>
      <c r="AN68" s="31"/>
      <c r="AO68" s="31"/>
      <c r="AP68" s="4">
        <f t="shared" si="72"/>
        <v>0</v>
      </c>
      <c r="AQ68" s="6" t="s">
        <v>97</v>
      </c>
      <c r="AR68" s="31"/>
      <c r="AS68" s="31"/>
      <c r="AT68" s="4">
        <f t="shared" si="73"/>
        <v>0</v>
      </c>
      <c r="AU68" s="6" t="s">
        <v>97</v>
      </c>
      <c r="AV68" s="31"/>
      <c r="AW68" s="31"/>
      <c r="AX68" s="4">
        <f t="shared" si="74"/>
        <v>0</v>
      </c>
      <c r="AY68" s="6" t="s">
        <v>97</v>
      </c>
      <c r="AZ68" s="31"/>
      <c r="BA68" s="13">
        <v>120</v>
      </c>
      <c r="BB68" s="4">
        <f t="shared" si="75"/>
        <v>120</v>
      </c>
      <c r="BC68" s="30">
        <v>57</v>
      </c>
      <c r="BD68" s="31"/>
      <c r="BE68" s="4">
        <f t="shared" si="76"/>
        <v>120</v>
      </c>
      <c r="BF68" s="30">
        <v>55</v>
      </c>
      <c r="BG68" s="31"/>
      <c r="BH68" s="4">
        <f t="shared" si="77"/>
        <v>120</v>
      </c>
      <c r="BI68" s="30">
        <v>52</v>
      </c>
      <c r="BJ68" s="31"/>
      <c r="BK68" s="4">
        <f t="shared" si="78"/>
        <v>120</v>
      </c>
      <c r="BL68" s="30">
        <v>47</v>
      </c>
      <c r="BM68" s="31"/>
      <c r="BN68" s="31"/>
      <c r="BO68" s="4">
        <f t="shared" si="79"/>
        <v>120</v>
      </c>
      <c r="BP68" s="30">
        <v>47</v>
      </c>
      <c r="BQ68" s="31"/>
      <c r="BR68" s="4">
        <f t="shared" si="47"/>
        <v>120</v>
      </c>
      <c r="BS68" s="30">
        <v>48</v>
      </c>
      <c r="BT68" s="31"/>
      <c r="BU68" s="4">
        <f t="shared" si="48"/>
        <v>0</v>
      </c>
      <c r="BV68" s="30" t="s">
        <v>97</v>
      </c>
      <c r="BW68" s="31"/>
      <c r="BX68" s="4">
        <f t="shared" si="49"/>
        <v>0</v>
      </c>
      <c r="BY68" s="30" t="s">
        <v>97</v>
      </c>
      <c r="BZ68" s="31"/>
      <c r="CA68" s="31"/>
      <c r="CB68" s="4">
        <f t="shared" si="50"/>
        <v>0</v>
      </c>
      <c r="CC68" s="30" t="s">
        <v>97</v>
      </c>
      <c r="CD68" s="50">
        <v>30</v>
      </c>
      <c r="CE68" s="4">
        <f t="shared" si="80"/>
        <v>30</v>
      </c>
      <c r="CF68" s="30">
        <v>46</v>
      </c>
      <c r="CG68" s="31"/>
      <c r="CH68" s="31"/>
      <c r="CI68" s="4">
        <f t="shared" si="51"/>
        <v>30</v>
      </c>
      <c r="CJ68" s="30">
        <v>45</v>
      </c>
      <c r="CK68" s="31"/>
      <c r="CL68" s="4">
        <f t="shared" si="52"/>
        <v>30</v>
      </c>
      <c r="CM68" s="30">
        <v>45</v>
      </c>
      <c r="CN68" s="31"/>
      <c r="CO68" s="31"/>
      <c r="CP68" s="4">
        <f t="shared" si="53"/>
        <v>30</v>
      </c>
      <c r="CQ68" s="30">
        <v>46</v>
      </c>
      <c r="CR68" s="31"/>
      <c r="CS68" s="4">
        <f t="shared" si="54"/>
        <v>30</v>
      </c>
      <c r="CT68" s="30">
        <v>46</v>
      </c>
      <c r="CU68" s="31"/>
      <c r="CV68" s="4">
        <f t="shared" si="55"/>
        <v>30</v>
      </c>
      <c r="CW68" s="30">
        <v>39</v>
      </c>
      <c r="CX68" s="31"/>
      <c r="CY68" s="4">
        <f t="shared" si="56"/>
        <v>0</v>
      </c>
      <c r="CZ68" s="30" t="s">
        <v>97</v>
      </c>
      <c r="DA68" s="31"/>
      <c r="DB68" s="31"/>
      <c r="DC68" s="4">
        <f t="shared" si="57"/>
        <v>0</v>
      </c>
      <c r="DD68" s="30" t="s">
        <v>97</v>
      </c>
      <c r="DE68" s="31"/>
      <c r="DF68" s="4">
        <f t="shared" si="58"/>
        <v>0</v>
      </c>
      <c r="DG68" s="30" t="s">
        <v>97</v>
      </c>
      <c r="DH68" s="31"/>
      <c r="DI68" s="31"/>
      <c r="DJ68" s="4">
        <f t="shared" si="59"/>
        <v>0</v>
      </c>
      <c r="DK68" s="30" t="s">
        <v>97</v>
      </c>
      <c r="DL68" s="31"/>
      <c r="DM68" s="31"/>
      <c r="DN68" s="4">
        <f t="shared" si="60"/>
        <v>0</v>
      </c>
      <c r="DO68" s="30" t="s">
        <v>97</v>
      </c>
      <c r="DP68" s="31"/>
      <c r="DQ68" s="4">
        <f t="shared" si="61"/>
        <v>0</v>
      </c>
      <c r="DR68" s="30" t="s">
        <v>97</v>
      </c>
      <c r="DS68" s="31"/>
      <c r="DT68" s="4">
        <f t="shared" si="62"/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  <c r="EB68" s="31"/>
      <c r="EC68" s="31"/>
      <c r="ED68" s="4">
        <f>+EC68+EB68+DY68+DV68+DS68+DP68+DM68+DL68</f>
        <v>0</v>
      </c>
      <c r="EE68" s="30" t="s">
        <v>97</v>
      </c>
      <c r="EF68" s="31"/>
      <c r="EG68" s="4">
        <f>+EF68+EC68+EB68+DY68+DV68+DS68+DP68</f>
        <v>0</v>
      </c>
      <c r="EH68" s="30" t="s">
        <v>97</v>
      </c>
      <c r="EI68" s="31"/>
      <c r="EJ68" s="31"/>
      <c r="EK68" s="4">
        <f>+EJ68+EI68+EF68+EC68+EB68+DY68+DV68+DS68</f>
        <v>0</v>
      </c>
      <c r="EL68" s="30" t="s">
        <v>97</v>
      </c>
      <c r="EM68" s="31"/>
      <c r="EN68" s="4">
        <f t="shared" si="81"/>
        <v>0</v>
      </c>
      <c r="EO68" s="30" t="s">
        <v>97</v>
      </c>
      <c r="EP68" s="31"/>
      <c r="EQ68" s="4"/>
      <c r="ER68" s="30"/>
      <c r="ES68" s="72"/>
      <c r="ET68" s="4"/>
      <c r="EU68" s="30"/>
      <c r="EV68" s="72"/>
      <c r="EW68" s="4"/>
      <c r="EX68" s="30"/>
      <c r="EY68" s="72"/>
      <c r="EZ68" s="72"/>
      <c r="FA68" s="4"/>
      <c r="FB68" s="30"/>
    </row>
    <row r="69" spans="1:158" ht="15">
      <c r="A69" s="25">
        <v>16</v>
      </c>
      <c r="B69" s="1">
        <v>50</v>
      </c>
      <c r="C69" s="17" t="s">
        <v>104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 t="shared" si="66"/>
        <v>0</v>
      </c>
      <c r="O69" s="6" t="s">
        <v>97</v>
      </c>
      <c r="P69" s="11"/>
      <c r="Q69" s="12"/>
      <c r="R69" s="14">
        <f t="shared" si="67"/>
        <v>0</v>
      </c>
      <c r="S69" s="24" t="s">
        <v>97</v>
      </c>
      <c r="T69" s="11"/>
      <c r="U69" s="12"/>
      <c r="V69" s="15">
        <f t="shared" si="68"/>
        <v>0</v>
      </c>
      <c r="W69" s="20" t="s">
        <v>97</v>
      </c>
      <c r="X69" s="11"/>
      <c r="Y69" s="12"/>
      <c r="Z69" s="16">
        <f t="shared" si="69"/>
        <v>0</v>
      </c>
      <c r="AA69" s="22" t="s">
        <v>97</v>
      </c>
      <c r="AB69" s="11"/>
      <c r="AC69" s="13">
        <v>150</v>
      </c>
      <c r="AD69" s="4">
        <f>MAX(AC69,Y69,U69,Q69,M69,K69)</f>
        <v>150</v>
      </c>
      <c r="AE69" s="6">
        <v>39</v>
      </c>
      <c r="AF69" s="11"/>
      <c r="AG69" s="12"/>
      <c r="AH69" s="13">
        <v>350</v>
      </c>
      <c r="AI69" s="4">
        <f t="shared" si="70"/>
        <v>500</v>
      </c>
      <c r="AJ69" s="6">
        <v>34</v>
      </c>
      <c r="AK69" s="12"/>
      <c r="AL69" s="4">
        <f t="shared" si="71"/>
        <v>500</v>
      </c>
      <c r="AM69" s="30">
        <v>35</v>
      </c>
      <c r="AN69" s="31"/>
      <c r="AO69" s="32">
        <v>170</v>
      </c>
      <c r="AP69" s="4">
        <f t="shared" si="72"/>
        <v>670</v>
      </c>
      <c r="AQ69" s="30">
        <v>31</v>
      </c>
      <c r="AR69" s="28">
        <v>625</v>
      </c>
      <c r="AS69" s="32">
        <v>90</v>
      </c>
      <c r="AT69" s="4">
        <f t="shared" si="73"/>
        <v>1385</v>
      </c>
      <c r="AU69" s="30">
        <v>27</v>
      </c>
      <c r="AV69" s="31"/>
      <c r="AW69" s="32">
        <v>120</v>
      </c>
      <c r="AX69" s="4">
        <f t="shared" si="74"/>
        <v>1505</v>
      </c>
      <c r="AY69" s="30">
        <v>24</v>
      </c>
      <c r="AZ69" s="35">
        <v>200</v>
      </c>
      <c r="BA69" s="32">
        <v>400</v>
      </c>
      <c r="BB69" s="4">
        <f t="shared" si="75"/>
        <v>1955</v>
      </c>
      <c r="BC69" s="30">
        <v>21</v>
      </c>
      <c r="BD69" s="31"/>
      <c r="BE69" s="4">
        <f t="shared" si="76"/>
        <v>1605</v>
      </c>
      <c r="BF69" s="30">
        <v>22</v>
      </c>
      <c r="BG69" s="31"/>
      <c r="BH69" s="4">
        <f t="shared" si="77"/>
        <v>1605</v>
      </c>
      <c r="BI69" s="30">
        <v>26</v>
      </c>
      <c r="BJ69" s="31"/>
      <c r="BK69" s="4">
        <f t="shared" si="78"/>
        <v>1435</v>
      </c>
      <c r="BL69" s="30">
        <v>27</v>
      </c>
      <c r="BM69" s="35">
        <v>200</v>
      </c>
      <c r="BN69" s="31"/>
      <c r="BO69" s="4">
        <f t="shared" si="79"/>
        <v>920</v>
      </c>
      <c r="BP69" s="30">
        <v>33</v>
      </c>
      <c r="BQ69" s="32">
        <v>350</v>
      </c>
      <c r="BR69" s="4">
        <f t="shared" si="47"/>
        <v>1150</v>
      </c>
      <c r="BS69" s="30">
        <v>29</v>
      </c>
      <c r="BT69" s="32">
        <v>120</v>
      </c>
      <c r="BU69" s="4">
        <f t="shared" si="48"/>
        <v>670</v>
      </c>
      <c r="BV69" s="30">
        <v>30</v>
      </c>
      <c r="BW69" s="31"/>
      <c r="BX69" s="4">
        <f t="shared" si="49"/>
        <v>670</v>
      </c>
      <c r="BY69" s="30">
        <v>30</v>
      </c>
      <c r="BZ69" s="35">
        <v>400</v>
      </c>
      <c r="CA69" s="31"/>
      <c r="CB69" s="4">
        <f t="shared" si="50"/>
        <v>1070</v>
      </c>
      <c r="CC69" s="30">
        <v>31</v>
      </c>
      <c r="CD69" s="31"/>
      <c r="CE69" s="4">
        <f t="shared" si="80"/>
        <v>1070</v>
      </c>
      <c r="CF69" s="30">
        <v>29</v>
      </c>
      <c r="CG69" s="31"/>
      <c r="CH69" s="31"/>
      <c r="CI69" s="4">
        <f t="shared" si="51"/>
        <v>870</v>
      </c>
      <c r="CJ69" s="30">
        <v>30</v>
      </c>
      <c r="CK69" s="31"/>
      <c r="CL69" s="4">
        <f t="shared" si="52"/>
        <v>520</v>
      </c>
      <c r="CM69" s="30">
        <v>36</v>
      </c>
      <c r="CN69" s="31"/>
      <c r="CO69" s="31"/>
      <c r="CP69" s="4">
        <f t="shared" si="53"/>
        <v>400</v>
      </c>
      <c r="CQ69" s="30">
        <v>40</v>
      </c>
      <c r="CR69" s="31"/>
      <c r="CS69" s="4">
        <f t="shared" si="54"/>
        <v>400</v>
      </c>
      <c r="CT69" s="30">
        <v>41</v>
      </c>
      <c r="CU69" s="31"/>
      <c r="CV69" s="4">
        <f t="shared" si="55"/>
        <v>0</v>
      </c>
      <c r="CW69" s="30" t="s">
        <v>97</v>
      </c>
      <c r="CX69" s="31"/>
      <c r="CY69" s="4">
        <f t="shared" si="56"/>
        <v>0</v>
      </c>
      <c r="CZ69" s="30" t="s">
        <v>97</v>
      </c>
      <c r="DA69" s="31"/>
      <c r="DB69" s="31"/>
      <c r="DC69" s="4">
        <f t="shared" si="57"/>
        <v>0</v>
      </c>
      <c r="DD69" s="30" t="s">
        <v>97</v>
      </c>
      <c r="DE69" s="31"/>
      <c r="DF69" s="4">
        <f t="shared" si="58"/>
        <v>0</v>
      </c>
      <c r="DG69" s="30" t="s">
        <v>97</v>
      </c>
      <c r="DH69" s="31"/>
      <c r="DI69" s="31"/>
      <c r="DJ69" s="4">
        <f t="shared" si="59"/>
        <v>0</v>
      </c>
      <c r="DK69" s="30" t="s">
        <v>97</v>
      </c>
      <c r="DL69" s="31"/>
      <c r="DM69" s="31"/>
      <c r="DN69" s="4">
        <f t="shared" si="60"/>
        <v>0</v>
      </c>
      <c r="DO69" s="30" t="s">
        <v>97</v>
      </c>
      <c r="DP69" s="31"/>
      <c r="DQ69" s="4">
        <f t="shared" si="61"/>
        <v>0</v>
      </c>
      <c r="DR69" s="30" t="s">
        <v>97</v>
      </c>
      <c r="DS69" s="31"/>
      <c r="DT69" s="4">
        <f t="shared" si="62"/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  <c r="EB69" s="31"/>
      <c r="EC69" s="31"/>
      <c r="ED69" s="4">
        <f>+EC69+EB69+DY69+DV69+DS69+DP69+DM69+DL69</f>
        <v>0</v>
      </c>
      <c r="EE69" s="30" t="s">
        <v>97</v>
      </c>
      <c r="EF69" s="31"/>
      <c r="EG69" s="4">
        <f>+EF69+EC69+EB69+DY69+DV69+DS69+DP69</f>
        <v>0</v>
      </c>
      <c r="EH69" s="30" t="s">
        <v>97</v>
      </c>
      <c r="EI69" s="31"/>
      <c r="EJ69" s="31"/>
      <c r="EK69" s="4">
        <f>+EJ69+EI69+EF69+EC69+EB69+DY69+DV69+DS69</f>
        <v>0</v>
      </c>
      <c r="EL69" s="30" t="s">
        <v>97</v>
      </c>
      <c r="EM69" s="31"/>
      <c r="EN69" s="4">
        <f t="shared" si="81"/>
        <v>0</v>
      </c>
      <c r="EO69" s="30" t="s">
        <v>97</v>
      </c>
      <c r="EP69" s="31"/>
      <c r="EQ69" s="4"/>
      <c r="ER69" s="30"/>
      <c r="ES69" s="72"/>
      <c r="ET69" s="4"/>
      <c r="EU69" s="30"/>
      <c r="EV69" s="72"/>
      <c r="EW69" s="4"/>
      <c r="EX69" s="30"/>
      <c r="EY69" s="72"/>
      <c r="EZ69" s="72"/>
      <c r="FA69" s="4"/>
      <c r="FB69" s="30"/>
    </row>
    <row r="70" spans="1:158" ht="15">
      <c r="A70" s="25">
        <v>55</v>
      </c>
      <c r="B70" s="1">
        <v>8</v>
      </c>
      <c r="C70" s="17" t="s">
        <v>120</v>
      </c>
      <c r="D70" s="11" t="s">
        <v>63</v>
      </c>
      <c r="E70" s="13">
        <v>90</v>
      </c>
      <c r="F70" s="11"/>
      <c r="G70" s="12"/>
      <c r="H70" s="11"/>
      <c r="I70" s="12"/>
      <c r="J70" s="11"/>
      <c r="K70" s="12"/>
      <c r="L70" s="11"/>
      <c r="M70" s="12"/>
      <c r="N70" s="6">
        <v>0</v>
      </c>
      <c r="O70" s="6" t="s">
        <v>97</v>
      </c>
      <c r="P70" s="11"/>
      <c r="Q70" s="12"/>
      <c r="R70" s="14">
        <v>0</v>
      </c>
      <c r="S70" s="24" t="s">
        <v>97</v>
      </c>
      <c r="T70" s="11"/>
      <c r="U70" s="12"/>
      <c r="V70" s="15">
        <f t="shared" si="68"/>
        <v>0</v>
      </c>
      <c r="W70" s="20" t="s">
        <v>97</v>
      </c>
      <c r="X70" s="11"/>
      <c r="Y70" s="12"/>
      <c r="Z70" s="16">
        <f t="shared" si="69"/>
        <v>0</v>
      </c>
      <c r="AA70" s="22" t="s">
        <v>97</v>
      </c>
      <c r="AB70" s="11"/>
      <c r="AC70" s="12"/>
      <c r="AD70" s="4">
        <f>MAX(AC70,Y70,U70,Q70,M70,K70)</f>
        <v>0</v>
      </c>
      <c r="AE70" s="6" t="s">
        <v>97</v>
      </c>
      <c r="AF70" s="11"/>
      <c r="AG70" s="12"/>
      <c r="AH70" s="12"/>
      <c r="AI70" s="4">
        <f t="shared" si="70"/>
        <v>0</v>
      </c>
      <c r="AJ70" s="6" t="s">
        <v>97</v>
      </c>
      <c r="AK70" s="12"/>
      <c r="AL70" s="4">
        <f t="shared" si="71"/>
        <v>0</v>
      </c>
      <c r="AM70" s="30" t="s">
        <v>97</v>
      </c>
      <c r="AN70" s="31"/>
      <c r="AO70" s="32">
        <v>210</v>
      </c>
      <c r="AP70" s="4">
        <f t="shared" si="72"/>
        <v>210</v>
      </c>
      <c r="AQ70" s="30">
        <v>44</v>
      </c>
      <c r="AR70" s="28">
        <v>200</v>
      </c>
      <c r="AS70" s="32">
        <v>150</v>
      </c>
      <c r="AT70" s="4">
        <f t="shared" si="73"/>
        <v>560</v>
      </c>
      <c r="AU70" s="30">
        <v>36</v>
      </c>
      <c r="AV70" s="31"/>
      <c r="AW70" s="32">
        <v>200</v>
      </c>
      <c r="AX70" s="4">
        <f t="shared" si="74"/>
        <v>760</v>
      </c>
      <c r="AY70" s="30">
        <v>31</v>
      </c>
      <c r="AZ70" s="35">
        <v>100</v>
      </c>
      <c r="BA70" s="32">
        <v>350</v>
      </c>
      <c r="BB70" s="4">
        <f t="shared" si="75"/>
        <v>1210</v>
      </c>
      <c r="BC70" s="30">
        <v>29</v>
      </c>
      <c r="BD70" s="32">
        <v>250</v>
      </c>
      <c r="BE70" s="4">
        <f t="shared" si="76"/>
        <v>1460</v>
      </c>
      <c r="BF70" s="30">
        <v>24</v>
      </c>
      <c r="BG70" s="32">
        <v>300</v>
      </c>
      <c r="BH70" s="4">
        <f t="shared" si="77"/>
        <v>1760</v>
      </c>
      <c r="BI70" s="30">
        <v>23</v>
      </c>
      <c r="BJ70" s="32">
        <v>250</v>
      </c>
      <c r="BK70" s="4">
        <f t="shared" si="78"/>
        <v>1800</v>
      </c>
      <c r="BL70" s="30">
        <v>23</v>
      </c>
      <c r="BM70" s="35">
        <v>350</v>
      </c>
      <c r="BN70" s="32">
        <v>120</v>
      </c>
      <c r="BO70" s="4">
        <f t="shared" si="79"/>
        <v>1920</v>
      </c>
      <c r="BP70" s="30">
        <v>22</v>
      </c>
      <c r="BQ70" s="31"/>
      <c r="BR70" s="4">
        <f aca="true" t="shared" si="82" ref="BR70:BR101">+AZ70+BA70+BD70+BG70+BJ70+BM70+BN70+BQ70</f>
        <v>1720</v>
      </c>
      <c r="BS70" s="30">
        <v>23</v>
      </c>
      <c r="BT70" s="31"/>
      <c r="BU70" s="4">
        <f aca="true" t="shared" si="83" ref="BU70:BU101">+BT70+BQ70+BN70+BM70+BJ70+BG70+BD70</f>
        <v>1270</v>
      </c>
      <c r="BV70" s="30">
        <v>28</v>
      </c>
      <c r="BW70" s="31"/>
      <c r="BX70" s="4">
        <f aca="true" t="shared" si="84" ref="BX70:BX101">+BT70+BQ70+BN70+BM70+BJ70+BG70+BW70</f>
        <v>1020</v>
      </c>
      <c r="BY70" s="30">
        <v>28</v>
      </c>
      <c r="BZ70" s="35">
        <v>400</v>
      </c>
      <c r="CA70" s="31"/>
      <c r="CB70" s="4">
        <f aca="true" t="shared" si="85" ref="CB70:CB101">+BJ70+BM70+BN70+BQ70+BT70+BW70+BZ70+CA70</f>
        <v>1120</v>
      </c>
      <c r="CC70" s="30">
        <v>30</v>
      </c>
      <c r="CD70" s="31"/>
      <c r="CE70" s="4">
        <f t="shared" si="80"/>
        <v>870</v>
      </c>
      <c r="CF70" s="30">
        <v>32</v>
      </c>
      <c r="CG70" s="31"/>
      <c r="CH70" s="31"/>
      <c r="CI70" s="4">
        <f aca="true" t="shared" si="86" ref="CI70:CI101">+CG70+CD70+CA70+BZ70+BT70+BQ70+BW70+CH70</f>
        <v>400</v>
      </c>
      <c r="CJ70" s="30">
        <v>37</v>
      </c>
      <c r="CK70" s="31"/>
      <c r="CL70" s="4">
        <f aca="true" t="shared" si="87" ref="CL70:CL101">+CH70+CG70+CD70+CA70+BZ70+BW70+BT70+CK70</f>
        <v>400</v>
      </c>
      <c r="CM70" s="30">
        <v>38</v>
      </c>
      <c r="CN70" s="31"/>
      <c r="CO70" s="31"/>
      <c r="CP70" s="4">
        <f aca="true" t="shared" si="88" ref="CP70:CP101">+CO70+CN70+CK70+CH70+CG70+CD70+CA70+BZ70+BW70</f>
        <v>400</v>
      </c>
      <c r="CQ70" s="30">
        <v>41</v>
      </c>
      <c r="CR70" s="31"/>
      <c r="CS70" s="4">
        <f aca="true" t="shared" si="89" ref="CS70:CS101">+CR70+CO70+CN70+CK70+CH70+CG70+CD70+CA70+BZ70</f>
        <v>400</v>
      </c>
      <c r="CT70" s="30">
        <v>42</v>
      </c>
      <c r="CU70" s="31"/>
      <c r="CV70" s="4">
        <f aca="true" t="shared" si="90" ref="CV70:CV101">+CU70+CR70+CO70+CN70+CK70+CH70+CG70+CD70</f>
        <v>0</v>
      </c>
      <c r="CW70" s="30" t="s">
        <v>97</v>
      </c>
      <c r="CX70" s="31"/>
      <c r="CY70" s="4">
        <f aca="true" t="shared" si="91" ref="CY70:CY101">+CX70+CU70+CR70+CO70+CN70+CK70+CH70+CG70</f>
        <v>0</v>
      </c>
      <c r="CZ70" s="30" t="s">
        <v>97</v>
      </c>
      <c r="DA70" s="31"/>
      <c r="DB70" s="31"/>
      <c r="DC70" s="4">
        <f aca="true" t="shared" si="92" ref="DC70:DC101">+DB70+DA70+CX70+CU70+CR70+CO70+CN70+CK70</f>
        <v>0</v>
      </c>
      <c r="DD70" s="30" t="s">
        <v>97</v>
      </c>
      <c r="DE70" s="31"/>
      <c r="DF70" s="4">
        <f aca="true" t="shared" si="93" ref="DF70:DF101">+DE70+DB70+DA70+CX70+CU70+CR70+CO70+CN70</f>
        <v>0</v>
      </c>
      <c r="DG70" s="30" t="s">
        <v>97</v>
      </c>
      <c r="DH70" s="31"/>
      <c r="DI70" s="31"/>
      <c r="DJ70" s="4">
        <f aca="true" t="shared" si="94" ref="DJ70:DJ101">+DI70+DH70+DE70+DB70+DA70+CX70+CU70+CR70</f>
        <v>0</v>
      </c>
      <c r="DK70" s="30" t="s">
        <v>97</v>
      </c>
      <c r="DL70" s="31"/>
      <c r="DM70" s="31"/>
      <c r="DN70" s="4">
        <f aca="true" t="shared" si="95" ref="DN70:DN101">+DM70+DL70+DI70+DH70+DE70+DB70+DA70+CX70+CU70</f>
        <v>0</v>
      </c>
      <c r="DO70" s="30" t="s">
        <v>97</v>
      </c>
      <c r="DP70" s="31"/>
      <c r="DQ70" s="4">
        <f aca="true" t="shared" si="96" ref="DQ70:DQ101">+DP70+DM70+DL70+DI70+DH70+DE70+DB70+DA70+CX70</f>
        <v>0</v>
      </c>
      <c r="DR70" s="30" t="s">
        <v>97</v>
      </c>
      <c r="DS70" s="31"/>
      <c r="DT70" s="4">
        <f aca="true" t="shared" si="97" ref="DT70:DT101"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  <c r="EB70" s="31"/>
      <c r="EC70" s="31"/>
      <c r="ED70" s="4">
        <f>+EC70+EB70+DY70+DV70+DS70+DP70+DM70+DL70</f>
        <v>0</v>
      </c>
      <c r="EE70" s="30" t="s">
        <v>97</v>
      </c>
      <c r="EF70" s="31"/>
      <c r="EG70" s="4">
        <f>+EF70+EC70+EB70+DY70+DV70+DS70+DP70</f>
        <v>0</v>
      </c>
      <c r="EH70" s="30" t="s">
        <v>97</v>
      </c>
      <c r="EI70" s="31"/>
      <c r="EJ70" s="31"/>
      <c r="EK70" s="4">
        <f>+EJ70+EI70+EF70+EC70+EB70+DY70+DV70+DS70</f>
        <v>0</v>
      </c>
      <c r="EL70" s="30" t="s">
        <v>97</v>
      </c>
      <c r="EM70" s="31"/>
      <c r="EN70" s="4">
        <f t="shared" si="81"/>
        <v>0</v>
      </c>
      <c r="EO70" s="30" t="s">
        <v>97</v>
      </c>
      <c r="EP70" s="31"/>
      <c r="EQ70" s="4"/>
      <c r="ER70" s="30"/>
      <c r="ES70" s="72"/>
      <c r="ET70" s="4"/>
      <c r="EU70" s="30"/>
      <c r="EV70" s="72"/>
      <c r="EW70" s="4"/>
      <c r="EX70" s="30"/>
      <c r="EY70" s="72"/>
      <c r="EZ70" s="72"/>
      <c r="FA70" s="4"/>
      <c r="FB70" s="30"/>
    </row>
    <row r="71" spans="1:158" ht="15">
      <c r="A71" s="25">
        <v>37</v>
      </c>
      <c r="B71" s="1">
        <v>26</v>
      </c>
      <c r="C71" s="17" t="s">
        <v>41</v>
      </c>
      <c r="D71" s="11"/>
      <c r="E71" s="12"/>
      <c r="F71" s="11"/>
      <c r="G71" s="12"/>
      <c r="H71" s="11"/>
      <c r="I71" s="12"/>
      <c r="J71" s="11" t="s">
        <v>79</v>
      </c>
      <c r="K71" s="13">
        <v>130</v>
      </c>
      <c r="L71" s="11" t="s">
        <v>84</v>
      </c>
      <c r="M71" s="13">
        <v>500</v>
      </c>
      <c r="N71" s="6">
        <f aca="true" t="shared" si="98" ref="N71:N113">SUM(M71,K71,I71,G71,E71)</f>
        <v>630</v>
      </c>
      <c r="O71" s="6">
        <v>22</v>
      </c>
      <c r="P71" s="11" t="s">
        <v>73</v>
      </c>
      <c r="Q71" s="13">
        <v>500</v>
      </c>
      <c r="R71" s="14">
        <f aca="true" t="shared" si="99" ref="R71:R113">SUM(Q71,M71,K71,I71,G71,E71)</f>
        <v>1130</v>
      </c>
      <c r="S71" s="24">
        <v>20</v>
      </c>
      <c r="T71" s="11" t="s">
        <v>59</v>
      </c>
      <c r="U71" s="13">
        <v>250</v>
      </c>
      <c r="V71" s="15">
        <f t="shared" si="68"/>
        <v>1380</v>
      </c>
      <c r="W71" s="20">
        <v>18</v>
      </c>
      <c r="X71" s="11"/>
      <c r="Y71" s="12"/>
      <c r="Z71" s="16">
        <f t="shared" si="69"/>
        <v>1380</v>
      </c>
      <c r="AA71" s="21">
        <v>16</v>
      </c>
      <c r="AB71" s="11"/>
      <c r="AC71" s="12"/>
      <c r="AD71" s="4">
        <f>SUM(AC71,Y71,U71,Q71,M71,K71)</f>
        <v>1380</v>
      </c>
      <c r="AE71" s="26">
        <v>16</v>
      </c>
      <c r="AF71" s="11"/>
      <c r="AG71" s="28">
        <v>400</v>
      </c>
      <c r="AH71" s="12"/>
      <c r="AI71" s="4">
        <f t="shared" si="70"/>
        <v>1650</v>
      </c>
      <c r="AJ71" s="6">
        <v>23</v>
      </c>
      <c r="AK71" s="12"/>
      <c r="AL71" s="4">
        <f t="shared" si="71"/>
        <v>1150</v>
      </c>
      <c r="AM71" s="30">
        <v>25</v>
      </c>
      <c r="AN71" s="31"/>
      <c r="AO71" s="32">
        <v>300</v>
      </c>
      <c r="AP71" s="4">
        <f t="shared" si="72"/>
        <v>950</v>
      </c>
      <c r="AQ71" s="30">
        <v>27</v>
      </c>
      <c r="AR71" s="28">
        <v>200</v>
      </c>
      <c r="AS71" s="32">
        <v>540</v>
      </c>
      <c r="AT71" s="4">
        <f t="shared" si="73"/>
        <v>1440</v>
      </c>
      <c r="AU71" s="30">
        <v>24</v>
      </c>
      <c r="AV71" s="31"/>
      <c r="AW71" s="31"/>
      <c r="AX71" s="4">
        <f t="shared" si="74"/>
        <v>1440</v>
      </c>
      <c r="AY71" s="30">
        <v>26</v>
      </c>
      <c r="AZ71" s="35">
        <v>350</v>
      </c>
      <c r="BA71" s="31"/>
      <c r="BB71" s="4">
        <f t="shared" si="75"/>
        <v>1790</v>
      </c>
      <c r="BC71" s="30">
        <v>22</v>
      </c>
      <c r="BD71" s="31"/>
      <c r="BE71" s="4">
        <f t="shared" si="76"/>
        <v>1390</v>
      </c>
      <c r="BF71" s="30">
        <v>26</v>
      </c>
      <c r="BG71" s="31"/>
      <c r="BH71" s="4">
        <f t="shared" si="77"/>
        <v>1390</v>
      </c>
      <c r="BI71" s="30">
        <v>29</v>
      </c>
      <c r="BJ71" s="31"/>
      <c r="BK71" s="4">
        <f t="shared" si="78"/>
        <v>1090</v>
      </c>
      <c r="BL71" s="30">
        <v>32</v>
      </c>
      <c r="BM71" s="35">
        <v>200</v>
      </c>
      <c r="BN71" s="31"/>
      <c r="BO71" s="4">
        <f t="shared" si="79"/>
        <v>550</v>
      </c>
      <c r="BP71" s="30">
        <v>34</v>
      </c>
      <c r="BQ71" s="31"/>
      <c r="BR71" s="4">
        <f t="shared" si="82"/>
        <v>550</v>
      </c>
      <c r="BS71" s="30">
        <v>34</v>
      </c>
      <c r="BT71" s="31"/>
      <c r="BU71" s="4">
        <f t="shared" si="83"/>
        <v>200</v>
      </c>
      <c r="BV71" s="30">
        <v>39</v>
      </c>
      <c r="BW71" s="31"/>
      <c r="BX71" s="4">
        <f t="shared" si="84"/>
        <v>200</v>
      </c>
      <c r="BY71" s="30">
        <v>38</v>
      </c>
      <c r="BZ71" s="35">
        <v>400</v>
      </c>
      <c r="CA71" s="31"/>
      <c r="CB71" s="4">
        <f t="shared" si="85"/>
        <v>600</v>
      </c>
      <c r="CC71" s="30">
        <v>35</v>
      </c>
      <c r="CD71" s="31"/>
      <c r="CE71" s="4">
        <f t="shared" si="80"/>
        <v>600</v>
      </c>
      <c r="CF71" s="30">
        <v>37</v>
      </c>
      <c r="CG71" s="31"/>
      <c r="CH71" s="31"/>
      <c r="CI71" s="4">
        <f t="shared" si="86"/>
        <v>400</v>
      </c>
      <c r="CJ71" s="30">
        <v>39</v>
      </c>
      <c r="CK71" s="31"/>
      <c r="CL71" s="4">
        <f t="shared" si="87"/>
        <v>400</v>
      </c>
      <c r="CM71" s="30">
        <v>39</v>
      </c>
      <c r="CN71" s="31"/>
      <c r="CO71" s="31"/>
      <c r="CP71" s="4">
        <f t="shared" si="88"/>
        <v>400</v>
      </c>
      <c r="CQ71" s="30">
        <v>42</v>
      </c>
      <c r="CR71" s="31"/>
      <c r="CS71" s="4">
        <f t="shared" si="89"/>
        <v>400</v>
      </c>
      <c r="CT71" s="30">
        <v>43</v>
      </c>
      <c r="CU71" s="31"/>
      <c r="CV71" s="4">
        <f t="shared" si="90"/>
        <v>0</v>
      </c>
      <c r="CW71" s="30" t="s">
        <v>97</v>
      </c>
      <c r="CX71" s="31"/>
      <c r="CY71" s="4">
        <f t="shared" si="91"/>
        <v>0</v>
      </c>
      <c r="CZ71" s="30" t="s">
        <v>97</v>
      </c>
      <c r="DA71" s="31"/>
      <c r="DB71" s="31"/>
      <c r="DC71" s="4">
        <f t="shared" si="92"/>
        <v>0</v>
      </c>
      <c r="DD71" s="30" t="s">
        <v>97</v>
      </c>
      <c r="DE71" s="31"/>
      <c r="DF71" s="4">
        <f t="shared" si="93"/>
        <v>0</v>
      </c>
      <c r="DG71" s="30" t="s">
        <v>97</v>
      </c>
      <c r="DH71" s="31"/>
      <c r="DI71" s="31"/>
      <c r="DJ71" s="4">
        <f t="shared" si="94"/>
        <v>0</v>
      </c>
      <c r="DK71" s="30" t="s">
        <v>97</v>
      </c>
      <c r="DL71" s="31"/>
      <c r="DM71" s="31"/>
      <c r="DN71" s="4">
        <f t="shared" si="95"/>
        <v>0</v>
      </c>
      <c r="DO71" s="30" t="s">
        <v>97</v>
      </c>
      <c r="DP71" s="31"/>
      <c r="DQ71" s="4">
        <f t="shared" si="96"/>
        <v>0</v>
      </c>
      <c r="DR71" s="30" t="s">
        <v>97</v>
      </c>
      <c r="DS71" s="31"/>
      <c r="DT71" s="4">
        <f t="shared" si="97"/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  <c r="EB71" s="31"/>
      <c r="EC71" s="31"/>
      <c r="ED71" s="4">
        <f>+EC71+EB71+DY71+DV71+DS71+DP71+DM71+DL71</f>
        <v>0</v>
      </c>
      <c r="EE71" s="30" t="s">
        <v>97</v>
      </c>
      <c r="EF71" s="31"/>
      <c r="EG71" s="4">
        <f>+EF71+EC71+EB71+DY71+DV71+DS71+DP71</f>
        <v>0</v>
      </c>
      <c r="EH71" s="30" t="s">
        <v>97</v>
      </c>
      <c r="EI71" s="31"/>
      <c r="EJ71" s="31"/>
      <c r="EK71" s="4">
        <f>+EJ71+EI71+EF71+EC71+EB71+DY71+DV71+DS71</f>
        <v>0</v>
      </c>
      <c r="EL71" s="30" t="s">
        <v>97</v>
      </c>
      <c r="EM71" s="31"/>
      <c r="EN71" s="4">
        <f t="shared" si="81"/>
        <v>0</v>
      </c>
      <c r="EO71" s="30" t="s">
        <v>97</v>
      </c>
      <c r="EP71" s="31"/>
      <c r="EQ71" s="4"/>
      <c r="ER71" s="30"/>
      <c r="ES71" s="72"/>
      <c r="ET71" s="4"/>
      <c r="EU71" s="30"/>
      <c r="EV71" s="72"/>
      <c r="EW71" s="4"/>
      <c r="EX71" s="30"/>
      <c r="EY71" s="72"/>
      <c r="EZ71" s="72"/>
      <c r="FA71" s="4"/>
      <c r="FB71" s="30"/>
    </row>
    <row r="72" spans="1:158" ht="15">
      <c r="A72" s="25">
        <v>29</v>
      </c>
      <c r="B72" s="1">
        <v>61</v>
      </c>
      <c r="C72" s="17" t="s">
        <v>160</v>
      </c>
      <c r="D72" s="11" t="s">
        <v>59</v>
      </c>
      <c r="E72" s="13">
        <v>250</v>
      </c>
      <c r="F72" s="11"/>
      <c r="G72" s="12"/>
      <c r="H72" s="11"/>
      <c r="I72" s="12"/>
      <c r="J72" s="11"/>
      <c r="K72" s="12"/>
      <c r="L72" s="11"/>
      <c r="M72" s="12"/>
      <c r="N72" s="6">
        <f t="shared" si="98"/>
        <v>250</v>
      </c>
      <c r="O72" s="6">
        <v>32</v>
      </c>
      <c r="P72" s="11"/>
      <c r="Q72" s="12"/>
      <c r="R72" s="14">
        <f t="shared" si="99"/>
        <v>250</v>
      </c>
      <c r="S72" s="24">
        <v>36</v>
      </c>
      <c r="T72" s="11"/>
      <c r="U72" s="12"/>
      <c r="V72" s="15">
        <f t="shared" si="68"/>
        <v>0</v>
      </c>
      <c r="W72" s="20" t="s">
        <v>97</v>
      </c>
      <c r="X72" s="11"/>
      <c r="Y72" s="12"/>
      <c r="Z72" s="16">
        <f t="shared" si="69"/>
        <v>0</v>
      </c>
      <c r="AA72" s="22" t="s">
        <v>97</v>
      </c>
      <c r="AB72" s="11"/>
      <c r="AC72" s="12"/>
      <c r="AD72" s="4">
        <f>SUM(AC72,Y72,U72,Q72,M72,K72)</f>
        <v>0</v>
      </c>
      <c r="AE72" s="6" t="s">
        <v>97</v>
      </c>
      <c r="AF72" s="11"/>
      <c r="AG72" s="12"/>
      <c r="AH72" s="12"/>
      <c r="AI72" s="4">
        <f t="shared" si="70"/>
        <v>0</v>
      </c>
      <c r="AJ72" s="6" t="s">
        <v>97</v>
      </c>
      <c r="AK72" s="12"/>
      <c r="AL72" s="4">
        <f t="shared" si="71"/>
        <v>0</v>
      </c>
      <c r="AM72" s="30" t="s">
        <v>97</v>
      </c>
      <c r="AN72" s="31"/>
      <c r="AO72" s="31"/>
      <c r="AP72" s="4">
        <f t="shared" si="72"/>
        <v>0</v>
      </c>
      <c r="AQ72" s="6" t="s">
        <v>97</v>
      </c>
      <c r="AR72" s="31"/>
      <c r="AS72" s="31"/>
      <c r="AT72" s="4">
        <f t="shared" si="73"/>
        <v>0</v>
      </c>
      <c r="AU72" s="6" t="s">
        <v>97</v>
      </c>
      <c r="AV72" s="31"/>
      <c r="AW72" s="31"/>
      <c r="AX72" s="4">
        <f t="shared" si="74"/>
        <v>0</v>
      </c>
      <c r="AY72" s="6" t="s">
        <v>97</v>
      </c>
      <c r="AZ72" s="31"/>
      <c r="BA72" s="31"/>
      <c r="BB72" s="4">
        <f t="shared" si="75"/>
        <v>0</v>
      </c>
      <c r="BC72" s="6" t="s">
        <v>97</v>
      </c>
      <c r="BD72" s="31"/>
      <c r="BE72" s="4">
        <f t="shared" si="76"/>
        <v>0</v>
      </c>
      <c r="BF72" s="30" t="s">
        <v>97</v>
      </c>
      <c r="BG72" s="31"/>
      <c r="BH72" s="4">
        <f t="shared" si="77"/>
        <v>0</v>
      </c>
      <c r="BI72" s="30" t="s">
        <v>97</v>
      </c>
      <c r="BJ72" s="31"/>
      <c r="BK72" s="4">
        <f t="shared" si="78"/>
        <v>0</v>
      </c>
      <c r="BL72" s="30" t="s">
        <v>97</v>
      </c>
      <c r="BM72" s="31"/>
      <c r="BN72" s="31"/>
      <c r="BO72" s="4">
        <f t="shared" si="79"/>
        <v>0</v>
      </c>
      <c r="BP72" s="30" t="s">
        <v>97</v>
      </c>
      <c r="BQ72" s="32">
        <v>110</v>
      </c>
      <c r="BR72" s="4">
        <f t="shared" si="82"/>
        <v>110</v>
      </c>
      <c r="BS72" s="30">
        <v>49</v>
      </c>
      <c r="BT72" s="32">
        <v>200</v>
      </c>
      <c r="BU72" s="4">
        <f t="shared" si="83"/>
        <v>310</v>
      </c>
      <c r="BV72" s="30">
        <v>38</v>
      </c>
      <c r="BW72" s="31"/>
      <c r="BX72" s="4">
        <f t="shared" si="84"/>
        <v>310</v>
      </c>
      <c r="BY72" s="30">
        <v>37</v>
      </c>
      <c r="BZ72" s="31"/>
      <c r="CA72" s="31"/>
      <c r="CB72" s="4">
        <f t="shared" si="85"/>
        <v>310</v>
      </c>
      <c r="CC72" s="30">
        <v>42</v>
      </c>
      <c r="CD72" s="31"/>
      <c r="CE72" s="4">
        <f t="shared" si="80"/>
        <v>310</v>
      </c>
      <c r="CF72" s="30">
        <v>42</v>
      </c>
      <c r="CG72" s="31"/>
      <c r="CH72" s="31"/>
      <c r="CI72" s="4">
        <f t="shared" si="86"/>
        <v>310</v>
      </c>
      <c r="CJ72" s="30">
        <v>42</v>
      </c>
      <c r="CK72" s="31"/>
      <c r="CL72" s="4">
        <f t="shared" si="87"/>
        <v>200</v>
      </c>
      <c r="CM72" s="30">
        <v>42</v>
      </c>
      <c r="CN72" s="31"/>
      <c r="CO72" s="31"/>
      <c r="CP72" s="4">
        <f t="shared" si="88"/>
        <v>0</v>
      </c>
      <c r="CQ72" s="30" t="s">
        <v>97</v>
      </c>
      <c r="CR72" s="31"/>
      <c r="CS72" s="4">
        <f t="shared" si="89"/>
        <v>0</v>
      </c>
      <c r="CT72" s="30" t="s">
        <v>97</v>
      </c>
      <c r="CU72" s="31"/>
      <c r="CV72" s="4">
        <f t="shared" si="90"/>
        <v>0</v>
      </c>
      <c r="CW72" s="30" t="s">
        <v>97</v>
      </c>
      <c r="CX72" s="31"/>
      <c r="CY72" s="4">
        <f t="shared" si="91"/>
        <v>0</v>
      </c>
      <c r="CZ72" s="30" t="s">
        <v>97</v>
      </c>
      <c r="DA72" s="31"/>
      <c r="DB72" s="31"/>
      <c r="DC72" s="4">
        <f t="shared" si="92"/>
        <v>0</v>
      </c>
      <c r="DD72" s="30" t="s">
        <v>97</v>
      </c>
      <c r="DE72" s="31"/>
      <c r="DF72" s="4">
        <f t="shared" si="93"/>
        <v>0</v>
      </c>
      <c r="DG72" s="30" t="s">
        <v>97</v>
      </c>
      <c r="DH72" s="31"/>
      <c r="DI72" s="31"/>
      <c r="DJ72" s="4">
        <f t="shared" si="94"/>
        <v>0</v>
      </c>
      <c r="DK72" s="30" t="s">
        <v>97</v>
      </c>
      <c r="DL72" s="31"/>
      <c r="DM72" s="31"/>
      <c r="DN72" s="4">
        <f t="shared" si="95"/>
        <v>0</v>
      </c>
      <c r="DO72" s="30" t="s">
        <v>97</v>
      </c>
      <c r="DP72" s="31"/>
      <c r="DQ72" s="4">
        <f t="shared" si="96"/>
        <v>0</v>
      </c>
      <c r="DR72" s="30" t="s">
        <v>97</v>
      </c>
      <c r="DS72" s="31"/>
      <c r="DT72" s="4">
        <f t="shared" si="97"/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  <c r="EB72" s="31"/>
      <c r="EC72" s="31"/>
      <c r="ED72" s="4">
        <f>+EC72+EB72+DY72+DV72+DS72+DP72+DM72+DL72</f>
        <v>0</v>
      </c>
      <c r="EE72" s="30" t="s">
        <v>97</v>
      </c>
      <c r="EF72" s="31"/>
      <c r="EG72" s="4">
        <f>+EF72+EC72+EB72+DY72+DV72+DS72+DP72</f>
        <v>0</v>
      </c>
      <c r="EH72" s="30" t="s">
        <v>97</v>
      </c>
      <c r="EI72" s="31"/>
      <c r="EJ72" s="31"/>
      <c r="EK72" s="4">
        <f>+EJ72+EI72+EF72+EC72+EB72+DY72+DV72+DS72</f>
        <v>0</v>
      </c>
      <c r="EL72" s="30" t="s">
        <v>97</v>
      </c>
      <c r="EM72" s="31"/>
      <c r="EN72" s="4">
        <f t="shared" si="81"/>
        <v>0</v>
      </c>
      <c r="EO72" s="30" t="s">
        <v>97</v>
      </c>
      <c r="EP72" s="31"/>
      <c r="EQ72" s="4"/>
      <c r="ER72" s="30"/>
      <c r="ES72" s="72"/>
      <c r="ET72" s="4"/>
      <c r="EU72" s="30"/>
      <c r="EV72" s="72"/>
      <c r="EW72" s="4"/>
      <c r="EX72" s="30"/>
      <c r="EY72" s="72"/>
      <c r="EZ72" s="72"/>
      <c r="FA72" s="4"/>
      <c r="FB72" s="30"/>
    </row>
    <row r="73" spans="1:158" ht="15">
      <c r="A73" s="25">
        <v>56</v>
      </c>
      <c r="B73" s="1">
        <v>36</v>
      </c>
      <c r="C73" s="17" t="s">
        <v>21</v>
      </c>
      <c r="D73" s="11" t="s">
        <v>64</v>
      </c>
      <c r="E73" s="13">
        <v>70</v>
      </c>
      <c r="F73" s="11" t="s">
        <v>95</v>
      </c>
      <c r="G73" s="13">
        <v>150</v>
      </c>
      <c r="H73" s="11"/>
      <c r="I73" s="12"/>
      <c r="J73" s="11"/>
      <c r="K73" s="12"/>
      <c r="L73" s="11"/>
      <c r="M73" s="12"/>
      <c r="N73" s="6">
        <f t="shared" si="98"/>
        <v>220</v>
      </c>
      <c r="O73" s="6">
        <v>33</v>
      </c>
      <c r="P73" s="11"/>
      <c r="Q73" s="12"/>
      <c r="R73" s="14">
        <f t="shared" si="99"/>
        <v>220</v>
      </c>
      <c r="S73" s="24">
        <v>38</v>
      </c>
      <c r="T73" s="11"/>
      <c r="U73" s="12"/>
      <c r="V73" s="15">
        <f t="shared" si="68"/>
        <v>150</v>
      </c>
      <c r="W73" s="20">
        <v>38</v>
      </c>
      <c r="X73" s="11" t="s">
        <v>81</v>
      </c>
      <c r="Y73" s="13">
        <v>90</v>
      </c>
      <c r="Z73" s="16">
        <f t="shared" si="69"/>
        <v>90</v>
      </c>
      <c r="AA73" s="22">
        <v>44</v>
      </c>
      <c r="AB73" s="11"/>
      <c r="AC73" s="13">
        <v>70</v>
      </c>
      <c r="AD73" s="4">
        <f>SUM(AC73,Y73)</f>
        <v>160</v>
      </c>
      <c r="AE73" s="6">
        <v>37</v>
      </c>
      <c r="AF73" s="11"/>
      <c r="AG73" s="28">
        <v>400</v>
      </c>
      <c r="AH73" s="12"/>
      <c r="AI73" s="4">
        <f t="shared" si="70"/>
        <v>560</v>
      </c>
      <c r="AJ73" s="6">
        <v>32</v>
      </c>
      <c r="AK73" s="12"/>
      <c r="AL73" s="4">
        <f t="shared" si="71"/>
        <v>560</v>
      </c>
      <c r="AM73" s="30">
        <v>33</v>
      </c>
      <c r="AN73" s="31"/>
      <c r="AO73" s="31"/>
      <c r="AP73" s="4">
        <f t="shared" si="72"/>
        <v>560</v>
      </c>
      <c r="AQ73" s="30">
        <v>33</v>
      </c>
      <c r="AR73" s="31"/>
      <c r="AS73" s="31"/>
      <c r="AT73" s="4">
        <f t="shared" si="73"/>
        <v>560</v>
      </c>
      <c r="AU73" s="30">
        <v>35</v>
      </c>
      <c r="AV73" s="31"/>
      <c r="AW73" s="31"/>
      <c r="AX73" s="4">
        <f t="shared" si="74"/>
        <v>470</v>
      </c>
      <c r="AY73" s="30">
        <v>37</v>
      </c>
      <c r="AZ73" s="35">
        <v>200</v>
      </c>
      <c r="BA73" s="32">
        <v>150</v>
      </c>
      <c r="BB73" s="4">
        <f t="shared" si="75"/>
        <v>750</v>
      </c>
      <c r="BC73" s="30">
        <v>37</v>
      </c>
      <c r="BD73" s="31"/>
      <c r="BE73" s="4">
        <f t="shared" si="76"/>
        <v>350</v>
      </c>
      <c r="BF73" s="30">
        <v>46</v>
      </c>
      <c r="BG73" s="31"/>
      <c r="BH73" s="4">
        <f t="shared" si="77"/>
        <v>350</v>
      </c>
      <c r="BI73" s="30">
        <v>46</v>
      </c>
      <c r="BJ73" s="31"/>
      <c r="BK73" s="4">
        <f t="shared" si="78"/>
        <v>350</v>
      </c>
      <c r="BL73" s="30">
        <v>41</v>
      </c>
      <c r="BM73" s="31"/>
      <c r="BN73" s="31"/>
      <c r="BO73" s="4">
        <f t="shared" si="79"/>
        <v>350</v>
      </c>
      <c r="BP73" s="30">
        <v>40</v>
      </c>
      <c r="BQ73" s="32">
        <v>30</v>
      </c>
      <c r="BR73" s="4">
        <f t="shared" si="82"/>
        <v>380</v>
      </c>
      <c r="BS73" s="30">
        <v>38</v>
      </c>
      <c r="BT73" s="31"/>
      <c r="BU73" s="4">
        <f t="shared" si="83"/>
        <v>30</v>
      </c>
      <c r="BV73" s="30">
        <v>45</v>
      </c>
      <c r="BW73" s="31"/>
      <c r="BX73" s="4">
        <f t="shared" si="84"/>
        <v>30</v>
      </c>
      <c r="BY73" s="30">
        <v>43</v>
      </c>
      <c r="BZ73" s="31"/>
      <c r="CA73" s="31"/>
      <c r="CB73" s="4">
        <f t="shared" si="85"/>
        <v>30</v>
      </c>
      <c r="CC73" s="30">
        <v>46</v>
      </c>
      <c r="CD73" s="31"/>
      <c r="CE73" s="4">
        <f t="shared" si="80"/>
        <v>30</v>
      </c>
      <c r="CF73" s="30">
        <v>47</v>
      </c>
      <c r="CG73" s="31"/>
      <c r="CH73" s="31"/>
      <c r="CI73" s="4">
        <f t="shared" si="86"/>
        <v>30</v>
      </c>
      <c r="CJ73" s="30">
        <v>46</v>
      </c>
      <c r="CK73" s="31"/>
      <c r="CL73" s="4">
        <f t="shared" si="87"/>
        <v>0</v>
      </c>
      <c r="CM73" s="30" t="s">
        <v>97</v>
      </c>
      <c r="CN73" s="31"/>
      <c r="CO73" s="31"/>
      <c r="CP73" s="4">
        <f t="shared" si="88"/>
        <v>0</v>
      </c>
      <c r="CQ73" s="30" t="s">
        <v>97</v>
      </c>
      <c r="CR73" s="31"/>
      <c r="CS73" s="4">
        <f t="shared" si="89"/>
        <v>0</v>
      </c>
      <c r="CT73" s="30" t="s">
        <v>97</v>
      </c>
      <c r="CU73" s="31"/>
      <c r="CV73" s="4">
        <f t="shared" si="90"/>
        <v>0</v>
      </c>
      <c r="CW73" s="30" t="s">
        <v>97</v>
      </c>
      <c r="CX73" s="31"/>
      <c r="CY73" s="4">
        <f t="shared" si="91"/>
        <v>0</v>
      </c>
      <c r="CZ73" s="30" t="s">
        <v>97</v>
      </c>
      <c r="DA73" s="31"/>
      <c r="DB73" s="31"/>
      <c r="DC73" s="4">
        <f t="shared" si="92"/>
        <v>0</v>
      </c>
      <c r="DD73" s="30" t="s">
        <v>97</v>
      </c>
      <c r="DE73" s="31"/>
      <c r="DF73" s="4">
        <f t="shared" si="93"/>
        <v>0</v>
      </c>
      <c r="DG73" s="30" t="s">
        <v>97</v>
      </c>
      <c r="DH73" s="31"/>
      <c r="DI73" s="31"/>
      <c r="DJ73" s="4">
        <f t="shared" si="94"/>
        <v>0</v>
      </c>
      <c r="DK73" s="30" t="s">
        <v>97</v>
      </c>
      <c r="DL73" s="31"/>
      <c r="DM73" s="31"/>
      <c r="DN73" s="4">
        <f t="shared" si="95"/>
        <v>0</v>
      </c>
      <c r="DO73" s="30" t="s">
        <v>97</v>
      </c>
      <c r="DP73" s="31"/>
      <c r="DQ73" s="4">
        <f t="shared" si="96"/>
        <v>0</v>
      </c>
      <c r="DR73" s="30" t="s">
        <v>97</v>
      </c>
      <c r="DS73" s="31"/>
      <c r="DT73" s="4">
        <f t="shared" si="97"/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  <c r="EB73" s="31"/>
      <c r="EC73" s="31"/>
      <c r="ED73" s="4">
        <f>+EC73+EB73+DY73+DV73+DS73+DP73+DM73+DL73</f>
        <v>0</v>
      </c>
      <c r="EE73" s="30" t="s">
        <v>97</v>
      </c>
      <c r="EF73" s="31"/>
      <c r="EG73" s="4">
        <f>+EF73+EC73+EB73+DY73+DV73+DS73+DP73</f>
        <v>0</v>
      </c>
      <c r="EH73" s="30" t="s">
        <v>97</v>
      </c>
      <c r="EI73" s="31"/>
      <c r="EJ73" s="31"/>
      <c r="EK73" s="4">
        <f>+EJ73+EI73+EF73+EC73+EB73+DY73+DV73+DS73</f>
        <v>0</v>
      </c>
      <c r="EL73" s="30" t="s">
        <v>97</v>
      </c>
      <c r="EM73" s="31"/>
      <c r="EN73" s="4">
        <f t="shared" si="81"/>
        <v>0</v>
      </c>
      <c r="EO73" s="30" t="s">
        <v>97</v>
      </c>
      <c r="EP73" s="31"/>
      <c r="EQ73" s="4"/>
      <c r="ER73" s="30"/>
      <c r="ES73" s="72"/>
      <c r="ET73" s="4"/>
      <c r="EU73" s="30"/>
      <c r="EV73" s="72"/>
      <c r="EW73" s="4"/>
      <c r="EX73" s="30"/>
      <c r="EY73" s="72"/>
      <c r="EZ73" s="72"/>
      <c r="FA73" s="4"/>
      <c r="FB73" s="30"/>
    </row>
    <row r="74" spans="1:158" ht="15">
      <c r="A74" s="25">
        <v>53</v>
      </c>
      <c r="B74" s="1">
        <v>9</v>
      </c>
      <c r="C74" s="17" t="s">
        <v>49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 t="shared" si="98"/>
        <v>0</v>
      </c>
      <c r="O74" s="6" t="s">
        <v>97</v>
      </c>
      <c r="P74" s="11"/>
      <c r="Q74" s="12"/>
      <c r="R74" s="14">
        <f t="shared" si="99"/>
        <v>0</v>
      </c>
      <c r="S74" s="24" t="s">
        <v>97</v>
      </c>
      <c r="T74" s="11" t="s">
        <v>60</v>
      </c>
      <c r="U74" s="13">
        <v>200</v>
      </c>
      <c r="V74" s="15">
        <f t="shared" si="68"/>
        <v>200</v>
      </c>
      <c r="W74" s="20">
        <v>37</v>
      </c>
      <c r="X74" s="11" t="s">
        <v>62</v>
      </c>
      <c r="Y74" s="13">
        <v>190</v>
      </c>
      <c r="Z74" s="16">
        <f t="shared" si="69"/>
        <v>390</v>
      </c>
      <c r="AA74" s="22">
        <v>32</v>
      </c>
      <c r="AB74" s="11"/>
      <c r="AC74" s="12"/>
      <c r="AD74" s="4">
        <f aca="true" t="shared" si="100" ref="AD74:AD85">SUM(AC74,Y74,U74,Q74,M74,K74)</f>
        <v>390</v>
      </c>
      <c r="AE74" s="6">
        <v>29</v>
      </c>
      <c r="AF74" s="11"/>
      <c r="AG74" s="12"/>
      <c r="AH74" s="12"/>
      <c r="AI74" s="4">
        <f t="shared" si="70"/>
        <v>390</v>
      </c>
      <c r="AJ74" s="6">
        <v>37</v>
      </c>
      <c r="AK74" s="12"/>
      <c r="AL74" s="4">
        <f t="shared" si="71"/>
        <v>390</v>
      </c>
      <c r="AM74" s="30">
        <v>37</v>
      </c>
      <c r="AN74" s="31"/>
      <c r="AO74" s="31"/>
      <c r="AP74" s="4">
        <f t="shared" si="72"/>
        <v>390</v>
      </c>
      <c r="AQ74" s="30">
        <v>39</v>
      </c>
      <c r="AR74" s="31"/>
      <c r="AS74" s="31"/>
      <c r="AT74" s="4">
        <f t="shared" si="73"/>
        <v>190</v>
      </c>
      <c r="AU74" s="30">
        <v>45</v>
      </c>
      <c r="AV74" s="31"/>
      <c r="AW74" s="31"/>
      <c r="AX74" s="4">
        <f t="shared" si="74"/>
        <v>0</v>
      </c>
      <c r="AY74" s="6" t="s">
        <v>97</v>
      </c>
      <c r="AZ74" s="35">
        <v>350</v>
      </c>
      <c r="BA74" s="13">
        <v>450</v>
      </c>
      <c r="BB74" s="4">
        <f t="shared" si="75"/>
        <v>800</v>
      </c>
      <c r="BC74" s="30">
        <v>35</v>
      </c>
      <c r="BD74" s="13">
        <v>500</v>
      </c>
      <c r="BE74" s="4">
        <f t="shared" si="76"/>
        <v>1300</v>
      </c>
      <c r="BF74" s="30">
        <v>27</v>
      </c>
      <c r="BG74" s="13">
        <v>650</v>
      </c>
      <c r="BH74" s="4">
        <f t="shared" si="77"/>
        <v>1950</v>
      </c>
      <c r="BI74" s="30">
        <v>21</v>
      </c>
      <c r="BJ74" s="13">
        <v>670</v>
      </c>
      <c r="BK74" s="4">
        <f t="shared" si="78"/>
        <v>2620</v>
      </c>
      <c r="BL74" s="26">
        <v>14</v>
      </c>
      <c r="BM74" s="35">
        <v>350</v>
      </c>
      <c r="BN74" s="13">
        <v>640</v>
      </c>
      <c r="BO74" s="4">
        <f t="shared" si="79"/>
        <v>3610</v>
      </c>
      <c r="BP74" s="26">
        <v>10</v>
      </c>
      <c r="BQ74" s="31"/>
      <c r="BR74" s="4">
        <f t="shared" si="82"/>
        <v>3610</v>
      </c>
      <c r="BS74" s="26">
        <v>11</v>
      </c>
      <c r="BT74" s="31"/>
      <c r="BU74" s="4">
        <f t="shared" si="83"/>
        <v>2810</v>
      </c>
      <c r="BV74" s="26">
        <v>11</v>
      </c>
      <c r="BW74" s="31"/>
      <c r="BX74" s="4">
        <f t="shared" si="84"/>
        <v>2310</v>
      </c>
      <c r="BY74" s="30">
        <v>17</v>
      </c>
      <c r="BZ74" s="31"/>
      <c r="CA74" s="31"/>
      <c r="CB74" s="4">
        <f t="shared" si="85"/>
        <v>1660</v>
      </c>
      <c r="CC74" s="30">
        <v>25</v>
      </c>
      <c r="CD74" s="31"/>
      <c r="CE74" s="4">
        <f t="shared" si="80"/>
        <v>990</v>
      </c>
      <c r="CF74" s="30">
        <v>31</v>
      </c>
      <c r="CG74" s="31"/>
      <c r="CH74" s="31"/>
      <c r="CI74" s="4">
        <f t="shared" si="86"/>
        <v>0</v>
      </c>
      <c r="CJ74" s="30" t="s">
        <v>97</v>
      </c>
      <c r="CK74" s="31"/>
      <c r="CL74" s="4">
        <f t="shared" si="87"/>
        <v>0</v>
      </c>
      <c r="CM74" s="30" t="s">
        <v>97</v>
      </c>
      <c r="CN74" s="31"/>
      <c r="CO74" s="31"/>
      <c r="CP74" s="4">
        <f t="shared" si="88"/>
        <v>0</v>
      </c>
      <c r="CQ74" s="30" t="s">
        <v>97</v>
      </c>
      <c r="CR74" s="31"/>
      <c r="CS74" s="4">
        <f t="shared" si="89"/>
        <v>0</v>
      </c>
      <c r="CT74" s="30" t="s">
        <v>97</v>
      </c>
      <c r="CU74" s="31"/>
      <c r="CV74" s="4">
        <f t="shared" si="90"/>
        <v>0</v>
      </c>
      <c r="CW74" s="30" t="s">
        <v>97</v>
      </c>
      <c r="CX74" s="31"/>
      <c r="CY74" s="4">
        <f t="shared" si="91"/>
        <v>0</v>
      </c>
      <c r="CZ74" s="30" t="s">
        <v>97</v>
      </c>
      <c r="DA74" s="31"/>
      <c r="DB74" s="31"/>
      <c r="DC74" s="4">
        <f t="shared" si="92"/>
        <v>0</v>
      </c>
      <c r="DD74" s="30" t="s">
        <v>97</v>
      </c>
      <c r="DE74" s="31"/>
      <c r="DF74" s="4">
        <f t="shared" si="93"/>
        <v>0</v>
      </c>
      <c r="DG74" s="30" t="s">
        <v>97</v>
      </c>
      <c r="DH74" s="31"/>
      <c r="DI74" s="31"/>
      <c r="DJ74" s="4">
        <f t="shared" si="94"/>
        <v>0</v>
      </c>
      <c r="DK74" s="30" t="s">
        <v>97</v>
      </c>
      <c r="DL74" s="31"/>
      <c r="DM74" s="31"/>
      <c r="DN74" s="4">
        <f t="shared" si="95"/>
        <v>0</v>
      </c>
      <c r="DO74" s="30" t="s">
        <v>97</v>
      </c>
      <c r="DP74" s="31"/>
      <c r="DQ74" s="4">
        <f t="shared" si="96"/>
        <v>0</v>
      </c>
      <c r="DR74" s="30" t="s">
        <v>97</v>
      </c>
      <c r="DS74" s="31"/>
      <c r="DT74" s="4">
        <f t="shared" si="97"/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  <c r="EB74" s="31"/>
      <c r="EC74" s="31"/>
      <c r="ED74" s="4">
        <f>+EC74+EB74+DY74+DV74+DS74+DP74+DM74+DL74</f>
        <v>0</v>
      </c>
      <c r="EE74" s="30" t="s">
        <v>97</v>
      </c>
      <c r="EF74" s="31"/>
      <c r="EG74" s="4">
        <f>+EF74+EC74+EB74+DY74+DV74+DS74+DP74</f>
        <v>0</v>
      </c>
      <c r="EH74" s="30" t="s">
        <v>97</v>
      </c>
      <c r="EI74" s="31"/>
      <c r="EJ74" s="31"/>
      <c r="EK74" s="4">
        <f>+EJ74+EI74+EF74+EC74+EB74+DY74+DV74+DS74</f>
        <v>0</v>
      </c>
      <c r="EL74" s="30" t="s">
        <v>97</v>
      </c>
      <c r="EM74" s="31"/>
      <c r="EN74" s="4">
        <f t="shared" si="81"/>
        <v>0</v>
      </c>
      <c r="EO74" s="30" t="s">
        <v>97</v>
      </c>
      <c r="EP74" s="31"/>
      <c r="EQ74" s="4"/>
      <c r="ER74" s="30"/>
      <c r="ES74" s="72"/>
      <c r="ET74" s="4"/>
      <c r="EU74" s="30"/>
      <c r="EV74" s="72"/>
      <c r="EW74" s="4"/>
      <c r="EX74" s="30"/>
      <c r="EY74" s="72"/>
      <c r="EZ74" s="72"/>
      <c r="FA74" s="4"/>
      <c r="FB74" s="30"/>
    </row>
    <row r="75" spans="1:158" ht="15">
      <c r="A75" s="25">
        <v>56</v>
      </c>
      <c r="B75" s="1">
        <v>36</v>
      </c>
      <c r="C75" s="17" t="s">
        <v>155</v>
      </c>
      <c r="D75" s="11" t="s">
        <v>61</v>
      </c>
      <c r="E75" s="13">
        <v>150</v>
      </c>
      <c r="F75" s="11"/>
      <c r="G75" s="12"/>
      <c r="H75" s="11"/>
      <c r="I75" s="12"/>
      <c r="J75" s="11"/>
      <c r="K75" s="12"/>
      <c r="L75" s="11"/>
      <c r="M75" s="12"/>
      <c r="N75" s="6">
        <f t="shared" si="98"/>
        <v>150</v>
      </c>
      <c r="O75" s="6">
        <v>36</v>
      </c>
      <c r="P75" s="11"/>
      <c r="Q75" s="12"/>
      <c r="R75" s="14">
        <f t="shared" si="99"/>
        <v>150</v>
      </c>
      <c r="S75" s="24">
        <v>41</v>
      </c>
      <c r="T75" s="11"/>
      <c r="U75" s="12"/>
      <c r="V75" s="15">
        <f t="shared" si="68"/>
        <v>0</v>
      </c>
      <c r="W75" s="20" t="s">
        <v>97</v>
      </c>
      <c r="X75" s="11"/>
      <c r="Y75" s="12"/>
      <c r="Z75" s="16">
        <f t="shared" si="69"/>
        <v>0</v>
      </c>
      <c r="AA75" s="22" t="s">
        <v>97</v>
      </c>
      <c r="AB75" s="11"/>
      <c r="AC75" s="12"/>
      <c r="AD75" s="4">
        <f t="shared" si="100"/>
        <v>0</v>
      </c>
      <c r="AE75" s="6" t="s">
        <v>97</v>
      </c>
      <c r="AF75" s="11"/>
      <c r="AG75" s="12"/>
      <c r="AH75" s="12"/>
      <c r="AI75" s="4">
        <f t="shared" si="70"/>
        <v>0</v>
      </c>
      <c r="AJ75" s="6" t="s">
        <v>97</v>
      </c>
      <c r="AK75" s="12"/>
      <c r="AL75" s="4">
        <f t="shared" si="71"/>
        <v>0</v>
      </c>
      <c r="AM75" s="30" t="s">
        <v>97</v>
      </c>
      <c r="AN75" s="31"/>
      <c r="AO75" s="31"/>
      <c r="AP75" s="4">
        <f t="shared" si="72"/>
        <v>0</v>
      </c>
      <c r="AQ75" s="6" t="s">
        <v>97</v>
      </c>
      <c r="AR75" s="31"/>
      <c r="AS75" s="31"/>
      <c r="AT75" s="4">
        <f t="shared" si="73"/>
        <v>0</v>
      </c>
      <c r="AU75" s="6" t="s">
        <v>97</v>
      </c>
      <c r="AV75" s="31"/>
      <c r="AW75" s="31"/>
      <c r="AX75" s="4">
        <f t="shared" si="74"/>
        <v>0</v>
      </c>
      <c r="AY75" s="6" t="s">
        <v>97</v>
      </c>
      <c r="AZ75" s="31"/>
      <c r="BA75" s="31"/>
      <c r="BB75" s="4">
        <f t="shared" si="75"/>
        <v>0</v>
      </c>
      <c r="BC75" s="6" t="s">
        <v>97</v>
      </c>
      <c r="BD75" s="31"/>
      <c r="BE75" s="4">
        <f t="shared" si="76"/>
        <v>0</v>
      </c>
      <c r="BF75" s="30" t="s">
        <v>97</v>
      </c>
      <c r="BG75" s="31"/>
      <c r="BH75" s="4">
        <f t="shared" si="77"/>
        <v>0</v>
      </c>
      <c r="BI75" s="30" t="s">
        <v>97</v>
      </c>
      <c r="BJ75" s="31"/>
      <c r="BK75" s="4">
        <f t="shared" si="78"/>
        <v>0</v>
      </c>
      <c r="BL75" s="30" t="s">
        <v>97</v>
      </c>
      <c r="BM75" s="35">
        <v>200</v>
      </c>
      <c r="BN75" s="32">
        <v>250</v>
      </c>
      <c r="BO75" s="4">
        <f t="shared" si="79"/>
        <v>450</v>
      </c>
      <c r="BP75" s="30">
        <v>35</v>
      </c>
      <c r="BQ75" s="31"/>
      <c r="BR75" s="4">
        <f t="shared" si="82"/>
        <v>450</v>
      </c>
      <c r="BS75" s="30">
        <v>35</v>
      </c>
      <c r="BT75" s="31"/>
      <c r="BU75" s="4">
        <f t="shared" si="83"/>
        <v>450</v>
      </c>
      <c r="BV75" s="30">
        <v>36</v>
      </c>
      <c r="BW75" s="31"/>
      <c r="BX75" s="4">
        <f t="shared" si="84"/>
        <v>450</v>
      </c>
      <c r="BY75" s="30">
        <v>34</v>
      </c>
      <c r="BZ75" s="31"/>
      <c r="CA75" s="31"/>
      <c r="CB75" s="4">
        <f t="shared" si="85"/>
        <v>450</v>
      </c>
      <c r="CC75" s="30">
        <v>39</v>
      </c>
      <c r="CD75" s="31"/>
      <c r="CE75" s="4">
        <f t="shared" si="80"/>
        <v>450</v>
      </c>
      <c r="CF75" s="30">
        <v>39</v>
      </c>
      <c r="CG75" s="31"/>
      <c r="CH75" s="31"/>
      <c r="CI75" s="4">
        <f t="shared" si="86"/>
        <v>0</v>
      </c>
      <c r="CJ75" s="30" t="s">
        <v>97</v>
      </c>
      <c r="CK75" s="31"/>
      <c r="CL75" s="4">
        <f t="shared" si="87"/>
        <v>0</v>
      </c>
      <c r="CM75" s="30" t="s">
        <v>97</v>
      </c>
      <c r="CN75" s="31"/>
      <c r="CO75" s="31"/>
      <c r="CP75" s="4">
        <f t="shared" si="88"/>
        <v>0</v>
      </c>
      <c r="CQ75" s="30" t="s">
        <v>97</v>
      </c>
      <c r="CR75" s="31"/>
      <c r="CS75" s="4">
        <f t="shared" si="89"/>
        <v>0</v>
      </c>
      <c r="CT75" s="30" t="s">
        <v>97</v>
      </c>
      <c r="CU75" s="31"/>
      <c r="CV75" s="4">
        <f t="shared" si="90"/>
        <v>0</v>
      </c>
      <c r="CW75" s="30" t="s">
        <v>97</v>
      </c>
      <c r="CX75" s="31"/>
      <c r="CY75" s="4">
        <f t="shared" si="91"/>
        <v>0</v>
      </c>
      <c r="CZ75" s="30" t="s">
        <v>97</v>
      </c>
      <c r="DA75" s="31"/>
      <c r="DB75" s="31"/>
      <c r="DC75" s="4">
        <f t="shared" si="92"/>
        <v>0</v>
      </c>
      <c r="DD75" s="30" t="s">
        <v>97</v>
      </c>
      <c r="DE75" s="31"/>
      <c r="DF75" s="4">
        <f t="shared" si="93"/>
        <v>0</v>
      </c>
      <c r="DG75" s="30" t="s">
        <v>97</v>
      </c>
      <c r="DH75" s="31"/>
      <c r="DI75" s="31"/>
      <c r="DJ75" s="4">
        <f t="shared" si="94"/>
        <v>0</v>
      </c>
      <c r="DK75" s="30" t="s">
        <v>97</v>
      </c>
      <c r="DL75" s="31"/>
      <c r="DM75" s="31"/>
      <c r="DN75" s="4">
        <f t="shared" si="95"/>
        <v>0</v>
      </c>
      <c r="DO75" s="30" t="s">
        <v>97</v>
      </c>
      <c r="DP75" s="31"/>
      <c r="DQ75" s="4">
        <f t="shared" si="96"/>
        <v>0</v>
      </c>
      <c r="DR75" s="30" t="s">
        <v>97</v>
      </c>
      <c r="DS75" s="31"/>
      <c r="DT75" s="4">
        <f t="shared" si="97"/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  <c r="EB75" s="31"/>
      <c r="EC75" s="31"/>
      <c r="ED75" s="4">
        <f>+EC75+EB75+DY75+DV75+DS75+DP75+DM75+DL75</f>
        <v>0</v>
      </c>
      <c r="EE75" s="30" t="s">
        <v>97</v>
      </c>
      <c r="EF75" s="31"/>
      <c r="EG75" s="4">
        <f>+EF75+EC75+EB75+DY75+DV75+DS75+DP75</f>
        <v>0</v>
      </c>
      <c r="EH75" s="30" t="s">
        <v>97</v>
      </c>
      <c r="EI75" s="31"/>
      <c r="EJ75" s="31"/>
      <c r="EK75" s="4">
        <f>+EJ75+EI75+EF75+EC75+EB75+DY75+DV75+DS75</f>
        <v>0</v>
      </c>
      <c r="EL75" s="30" t="s">
        <v>97</v>
      </c>
      <c r="EM75" s="31"/>
      <c r="EN75" s="4">
        <f t="shared" si="81"/>
        <v>0</v>
      </c>
      <c r="EO75" s="30" t="s">
        <v>97</v>
      </c>
      <c r="EP75" s="31"/>
      <c r="EQ75" s="4"/>
      <c r="ER75" s="30"/>
      <c r="ES75" s="72"/>
      <c r="ET75" s="4"/>
      <c r="EU75" s="30"/>
      <c r="EV75" s="72"/>
      <c r="EW75" s="4"/>
      <c r="EX75" s="30"/>
      <c r="EY75" s="72"/>
      <c r="EZ75" s="72"/>
      <c r="FA75" s="4"/>
      <c r="FB75" s="30"/>
    </row>
    <row r="76" spans="1:158" ht="15">
      <c r="A76" s="25">
        <v>55</v>
      </c>
      <c r="B76" s="1">
        <v>8</v>
      </c>
      <c r="C76" s="17" t="s">
        <v>12</v>
      </c>
      <c r="D76" s="11" t="s">
        <v>60</v>
      </c>
      <c r="E76" s="13">
        <v>200</v>
      </c>
      <c r="F76" s="11" t="s">
        <v>60</v>
      </c>
      <c r="G76" s="13">
        <v>200</v>
      </c>
      <c r="H76" s="11"/>
      <c r="I76" s="12"/>
      <c r="J76" s="11"/>
      <c r="K76" s="12"/>
      <c r="L76" s="11"/>
      <c r="M76" s="12"/>
      <c r="N76" s="6">
        <f t="shared" si="98"/>
        <v>400</v>
      </c>
      <c r="O76" s="6">
        <v>26</v>
      </c>
      <c r="P76" s="11"/>
      <c r="Q76" s="12"/>
      <c r="R76" s="14">
        <f t="shared" si="99"/>
        <v>400</v>
      </c>
      <c r="S76" s="24">
        <v>29</v>
      </c>
      <c r="T76" s="11"/>
      <c r="U76" s="12"/>
      <c r="V76" s="15">
        <f t="shared" si="68"/>
        <v>200</v>
      </c>
      <c r="W76" s="20">
        <v>35</v>
      </c>
      <c r="X76" s="11"/>
      <c r="Y76" s="12"/>
      <c r="Z76" s="16">
        <f t="shared" si="69"/>
        <v>0</v>
      </c>
      <c r="AA76" s="22" t="s">
        <v>97</v>
      </c>
      <c r="AB76" s="11"/>
      <c r="AC76" s="12"/>
      <c r="AD76" s="4">
        <f t="shared" si="100"/>
        <v>0</v>
      </c>
      <c r="AE76" s="6" t="s">
        <v>97</v>
      </c>
      <c r="AF76" s="11"/>
      <c r="AG76" s="12"/>
      <c r="AH76" s="12"/>
      <c r="AI76" s="4">
        <f t="shared" si="70"/>
        <v>0</v>
      </c>
      <c r="AJ76" s="6" t="s">
        <v>97</v>
      </c>
      <c r="AK76" s="12"/>
      <c r="AL76" s="4">
        <f t="shared" si="71"/>
        <v>0</v>
      </c>
      <c r="AM76" s="30" t="s">
        <v>97</v>
      </c>
      <c r="AN76" s="31"/>
      <c r="AO76" s="31"/>
      <c r="AP76" s="4">
        <f t="shared" si="72"/>
        <v>0</v>
      </c>
      <c r="AQ76" s="6" t="s">
        <v>97</v>
      </c>
      <c r="AR76" s="31"/>
      <c r="AS76" s="31"/>
      <c r="AT76" s="4">
        <f t="shared" si="73"/>
        <v>0</v>
      </c>
      <c r="AU76" s="6" t="s">
        <v>97</v>
      </c>
      <c r="AV76" s="31"/>
      <c r="AW76" s="31"/>
      <c r="AX76" s="4">
        <f t="shared" si="74"/>
        <v>0</v>
      </c>
      <c r="AY76" s="6" t="s">
        <v>97</v>
      </c>
      <c r="AZ76" s="31"/>
      <c r="BA76" s="31"/>
      <c r="BB76" s="4">
        <f t="shared" si="75"/>
        <v>0</v>
      </c>
      <c r="BC76" s="6" t="s">
        <v>97</v>
      </c>
      <c r="BD76" s="31"/>
      <c r="BE76" s="4">
        <f t="shared" si="76"/>
        <v>0</v>
      </c>
      <c r="BF76" s="30" t="s">
        <v>97</v>
      </c>
      <c r="BG76" s="31"/>
      <c r="BH76" s="4">
        <f t="shared" si="77"/>
        <v>0</v>
      </c>
      <c r="BI76" s="30" t="s">
        <v>97</v>
      </c>
      <c r="BJ76" s="31"/>
      <c r="BK76" s="4">
        <f t="shared" si="78"/>
        <v>0</v>
      </c>
      <c r="BL76" s="30" t="s">
        <v>97</v>
      </c>
      <c r="BM76" s="35">
        <v>100</v>
      </c>
      <c r="BN76" s="31"/>
      <c r="BO76" s="4">
        <f t="shared" si="79"/>
        <v>100</v>
      </c>
      <c r="BP76" s="30">
        <v>50</v>
      </c>
      <c r="BQ76" s="31"/>
      <c r="BR76" s="4">
        <f t="shared" si="82"/>
        <v>100</v>
      </c>
      <c r="BS76" s="30">
        <v>52</v>
      </c>
      <c r="BT76" s="31"/>
      <c r="BU76" s="4">
        <f t="shared" si="83"/>
        <v>100</v>
      </c>
      <c r="BV76" s="30">
        <v>43</v>
      </c>
      <c r="BW76" s="31"/>
      <c r="BX76" s="4">
        <f t="shared" si="84"/>
        <v>100</v>
      </c>
      <c r="BY76" s="30">
        <v>41</v>
      </c>
      <c r="BZ76" s="31"/>
      <c r="CA76" s="31"/>
      <c r="CB76" s="4">
        <f t="shared" si="85"/>
        <v>100</v>
      </c>
      <c r="CC76" s="30">
        <v>45</v>
      </c>
      <c r="CD76" s="31"/>
      <c r="CE76" s="4">
        <f t="shared" si="80"/>
        <v>100</v>
      </c>
      <c r="CF76" s="30">
        <v>45</v>
      </c>
      <c r="CG76" s="31"/>
      <c r="CH76" s="31"/>
      <c r="CI76" s="4">
        <f t="shared" si="86"/>
        <v>0</v>
      </c>
      <c r="CJ76" s="30" t="s">
        <v>97</v>
      </c>
      <c r="CK76" s="31"/>
      <c r="CL76" s="4">
        <f t="shared" si="87"/>
        <v>0</v>
      </c>
      <c r="CM76" s="30" t="s">
        <v>97</v>
      </c>
      <c r="CN76" s="31"/>
      <c r="CO76" s="31"/>
      <c r="CP76" s="4">
        <f t="shared" si="88"/>
        <v>0</v>
      </c>
      <c r="CQ76" s="30" t="s">
        <v>97</v>
      </c>
      <c r="CR76" s="31"/>
      <c r="CS76" s="4">
        <f t="shared" si="89"/>
        <v>0</v>
      </c>
      <c r="CT76" s="30" t="s">
        <v>97</v>
      </c>
      <c r="CU76" s="31"/>
      <c r="CV76" s="4">
        <f t="shared" si="90"/>
        <v>0</v>
      </c>
      <c r="CW76" s="30" t="s">
        <v>97</v>
      </c>
      <c r="CX76" s="31"/>
      <c r="CY76" s="4">
        <f t="shared" si="91"/>
        <v>0</v>
      </c>
      <c r="CZ76" s="30" t="s">
        <v>97</v>
      </c>
      <c r="DA76" s="31"/>
      <c r="DB76" s="31"/>
      <c r="DC76" s="4">
        <f t="shared" si="92"/>
        <v>0</v>
      </c>
      <c r="DD76" s="30" t="s">
        <v>97</v>
      </c>
      <c r="DE76" s="31"/>
      <c r="DF76" s="4">
        <f t="shared" si="93"/>
        <v>0</v>
      </c>
      <c r="DG76" s="30" t="s">
        <v>97</v>
      </c>
      <c r="DH76" s="31"/>
      <c r="DI76" s="31"/>
      <c r="DJ76" s="4">
        <f t="shared" si="94"/>
        <v>0</v>
      </c>
      <c r="DK76" s="30" t="s">
        <v>97</v>
      </c>
      <c r="DL76" s="31"/>
      <c r="DM76" s="31"/>
      <c r="DN76" s="4">
        <f t="shared" si="95"/>
        <v>0</v>
      </c>
      <c r="DO76" s="30" t="s">
        <v>97</v>
      </c>
      <c r="DP76" s="31"/>
      <c r="DQ76" s="4">
        <f t="shared" si="96"/>
        <v>0</v>
      </c>
      <c r="DR76" s="30" t="s">
        <v>97</v>
      </c>
      <c r="DS76" s="31"/>
      <c r="DT76" s="4">
        <f t="shared" si="97"/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  <c r="EB76" s="31"/>
      <c r="EC76" s="31"/>
      <c r="ED76" s="4">
        <f>+EC76+EB76+DY76+DV76+DS76+DP76+DM76+DL76</f>
        <v>0</v>
      </c>
      <c r="EE76" s="30" t="s">
        <v>97</v>
      </c>
      <c r="EF76" s="31"/>
      <c r="EG76" s="4">
        <f>+EF76+EC76+EB76+DY76+DV76+DS76+DP76</f>
        <v>0</v>
      </c>
      <c r="EH76" s="30" t="s">
        <v>97</v>
      </c>
      <c r="EI76" s="31"/>
      <c r="EJ76" s="31"/>
      <c r="EK76" s="4">
        <f>+EJ76+EI76+EF76+EC76+EB76+DY76+DV76+DS76</f>
        <v>0</v>
      </c>
      <c r="EL76" s="30" t="s">
        <v>97</v>
      </c>
      <c r="EM76" s="31"/>
      <c r="EN76" s="4">
        <f t="shared" si="81"/>
        <v>0</v>
      </c>
      <c r="EO76" s="30" t="s">
        <v>97</v>
      </c>
      <c r="EP76" s="31"/>
      <c r="EQ76" s="4"/>
      <c r="ER76" s="30"/>
      <c r="ES76" s="72"/>
      <c r="ET76" s="4"/>
      <c r="EU76" s="30"/>
      <c r="EV76" s="72"/>
      <c r="EW76" s="4"/>
      <c r="EX76" s="30"/>
      <c r="EY76" s="72"/>
      <c r="EZ76" s="72"/>
      <c r="FA76" s="4"/>
      <c r="FB76" s="30"/>
    </row>
    <row r="77" spans="1:158" ht="15">
      <c r="A77" s="25">
        <v>53</v>
      </c>
      <c r="B77" s="1">
        <v>9</v>
      </c>
      <c r="C77" s="52" t="s">
        <v>137</v>
      </c>
      <c r="D77" s="11" t="s">
        <v>61</v>
      </c>
      <c r="E77" s="13">
        <v>150</v>
      </c>
      <c r="F77" s="11"/>
      <c r="G77" s="12"/>
      <c r="H77" s="11"/>
      <c r="I77" s="12"/>
      <c r="J77" s="11"/>
      <c r="K77" s="12"/>
      <c r="L77" s="11"/>
      <c r="M77" s="12"/>
      <c r="N77" s="6">
        <f t="shared" si="98"/>
        <v>150</v>
      </c>
      <c r="O77" s="6">
        <v>36</v>
      </c>
      <c r="P77" s="11"/>
      <c r="Q77" s="12"/>
      <c r="R77" s="14">
        <f t="shared" si="99"/>
        <v>150</v>
      </c>
      <c r="S77" s="24">
        <v>41</v>
      </c>
      <c r="T77" s="11"/>
      <c r="U77" s="12"/>
      <c r="V77" s="15">
        <f t="shared" si="68"/>
        <v>0</v>
      </c>
      <c r="W77" s="20" t="s">
        <v>97</v>
      </c>
      <c r="X77" s="11"/>
      <c r="Y77" s="12"/>
      <c r="Z77" s="16">
        <f t="shared" si="69"/>
        <v>0</v>
      </c>
      <c r="AA77" s="22" t="s">
        <v>97</v>
      </c>
      <c r="AB77" s="11"/>
      <c r="AC77" s="12"/>
      <c r="AD77" s="4">
        <f t="shared" si="100"/>
        <v>0</v>
      </c>
      <c r="AE77" s="6" t="s">
        <v>97</v>
      </c>
      <c r="AF77" s="11"/>
      <c r="AG77" s="12"/>
      <c r="AH77" s="12"/>
      <c r="AI77" s="4">
        <f t="shared" si="70"/>
        <v>0</v>
      </c>
      <c r="AJ77" s="6" t="s">
        <v>97</v>
      </c>
      <c r="AK77" s="12"/>
      <c r="AL77" s="4">
        <f t="shared" si="71"/>
        <v>0</v>
      </c>
      <c r="AM77" s="30" t="s">
        <v>97</v>
      </c>
      <c r="AN77" s="31"/>
      <c r="AO77" s="31"/>
      <c r="AP77" s="4">
        <f t="shared" si="72"/>
        <v>0</v>
      </c>
      <c r="AQ77" s="6" t="s">
        <v>97</v>
      </c>
      <c r="AR77" s="31"/>
      <c r="AS77" s="31"/>
      <c r="AT77" s="4">
        <f t="shared" si="73"/>
        <v>0</v>
      </c>
      <c r="AU77" s="6" t="s">
        <v>97</v>
      </c>
      <c r="AV77" s="31"/>
      <c r="AW77" s="31"/>
      <c r="AX77" s="4">
        <f t="shared" si="74"/>
        <v>0</v>
      </c>
      <c r="AY77" s="6" t="s">
        <v>97</v>
      </c>
      <c r="AZ77" s="35">
        <v>200</v>
      </c>
      <c r="BA77" s="13">
        <v>250</v>
      </c>
      <c r="BB77" s="4">
        <f t="shared" si="75"/>
        <v>450</v>
      </c>
      <c r="BC77" s="30">
        <v>43</v>
      </c>
      <c r="BD77" s="31"/>
      <c r="BE77" s="4">
        <f t="shared" si="76"/>
        <v>450</v>
      </c>
      <c r="BF77" s="30">
        <v>41</v>
      </c>
      <c r="BG77" s="31"/>
      <c r="BH77" s="4">
        <f t="shared" si="77"/>
        <v>450</v>
      </c>
      <c r="BI77" s="30">
        <v>41</v>
      </c>
      <c r="BJ77" s="32">
        <v>500</v>
      </c>
      <c r="BK77" s="4">
        <f t="shared" si="78"/>
        <v>950</v>
      </c>
      <c r="BL77" s="30">
        <v>34</v>
      </c>
      <c r="BM77" s="31"/>
      <c r="BN77" s="31"/>
      <c r="BO77" s="4">
        <f t="shared" si="79"/>
        <v>950</v>
      </c>
      <c r="BP77" s="30">
        <v>32</v>
      </c>
      <c r="BQ77" s="31"/>
      <c r="BR77" s="4">
        <f t="shared" si="82"/>
        <v>950</v>
      </c>
      <c r="BS77" s="30">
        <v>32</v>
      </c>
      <c r="BT77" s="31"/>
      <c r="BU77" s="4">
        <f t="shared" si="83"/>
        <v>500</v>
      </c>
      <c r="BV77" s="30">
        <v>32</v>
      </c>
      <c r="BW77" s="31"/>
      <c r="BX77" s="4">
        <f t="shared" si="84"/>
        <v>500</v>
      </c>
      <c r="BY77" s="30">
        <v>32</v>
      </c>
      <c r="BZ77" s="31"/>
      <c r="CA77" s="31"/>
      <c r="CB77" s="4">
        <f t="shared" si="85"/>
        <v>500</v>
      </c>
      <c r="CC77" s="30">
        <v>38</v>
      </c>
      <c r="CD77" s="31"/>
      <c r="CE77" s="4">
        <f t="shared" si="80"/>
        <v>0</v>
      </c>
      <c r="CF77" s="30" t="s">
        <v>97</v>
      </c>
      <c r="CG77" s="31"/>
      <c r="CH77" s="31"/>
      <c r="CI77" s="4">
        <f t="shared" si="86"/>
        <v>0</v>
      </c>
      <c r="CJ77" s="30" t="s">
        <v>97</v>
      </c>
      <c r="CK77" s="31"/>
      <c r="CL77" s="4">
        <f t="shared" si="87"/>
        <v>0</v>
      </c>
      <c r="CM77" s="30" t="s">
        <v>97</v>
      </c>
      <c r="CN77" s="31"/>
      <c r="CO77" s="31"/>
      <c r="CP77" s="4">
        <f t="shared" si="88"/>
        <v>0</v>
      </c>
      <c r="CQ77" s="30" t="s">
        <v>97</v>
      </c>
      <c r="CR77" s="31"/>
      <c r="CS77" s="4">
        <f t="shared" si="89"/>
        <v>0</v>
      </c>
      <c r="CT77" s="30" t="s">
        <v>97</v>
      </c>
      <c r="CU77" s="31"/>
      <c r="CV77" s="4">
        <f t="shared" si="90"/>
        <v>0</v>
      </c>
      <c r="CW77" s="30" t="s">
        <v>97</v>
      </c>
      <c r="CX77" s="31"/>
      <c r="CY77" s="4">
        <f t="shared" si="91"/>
        <v>0</v>
      </c>
      <c r="CZ77" s="30" t="s">
        <v>97</v>
      </c>
      <c r="DA77" s="31"/>
      <c r="DB77" s="31"/>
      <c r="DC77" s="4">
        <f t="shared" si="92"/>
        <v>0</v>
      </c>
      <c r="DD77" s="30" t="s">
        <v>97</v>
      </c>
      <c r="DE77" s="31"/>
      <c r="DF77" s="4">
        <f t="shared" si="93"/>
        <v>0</v>
      </c>
      <c r="DG77" s="30" t="s">
        <v>97</v>
      </c>
      <c r="DH77" s="31"/>
      <c r="DI77" s="31"/>
      <c r="DJ77" s="4">
        <f t="shared" si="94"/>
        <v>0</v>
      </c>
      <c r="DK77" s="30" t="s">
        <v>97</v>
      </c>
      <c r="DL77" s="31"/>
      <c r="DM77" s="31"/>
      <c r="DN77" s="4">
        <f t="shared" si="95"/>
        <v>0</v>
      </c>
      <c r="DO77" s="30" t="s">
        <v>97</v>
      </c>
      <c r="DP77" s="31"/>
      <c r="DQ77" s="4">
        <f t="shared" si="96"/>
        <v>0</v>
      </c>
      <c r="DR77" s="30" t="s">
        <v>97</v>
      </c>
      <c r="DS77" s="31"/>
      <c r="DT77" s="4">
        <f t="shared" si="97"/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  <c r="EB77" s="31"/>
      <c r="EC77" s="31"/>
      <c r="ED77" s="4">
        <f>+EC77+EB77+DY77+DV77+DS77+DP77+DM77+DL77</f>
        <v>0</v>
      </c>
      <c r="EE77" s="30" t="s">
        <v>97</v>
      </c>
      <c r="EF77" s="31"/>
      <c r="EG77" s="4">
        <f>+EF77+EC77+EB77+DY77+DV77+DS77+DP77</f>
        <v>0</v>
      </c>
      <c r="EH77" s="30" t="s">
        <v>97</v>
      </c>
      <c r="EI77" s="31"/>
      <c r="EJ77" s="31"/>
      <c r="EK77" s="4">
        <f>+EJ77+EI77+EF77+EC77+EB77+DY77+DV77+DS77</f>
        <v>0</v>
      </c>
      <c r="EL77" s="30" t="s">
        <v>97</v>
      </c>
      <c r="EM77" s="31"/>
      <c r="EN77" s="4">
        <f t="shared" si="81"/>
        <v>0</v>
      </c>
      <c r="EO77" s="30" t="s">
        <v>97</v>
      </c>
      <c r="EP77" s="31"/>
      <c r="EQ77" s="4"/>
      <c r="ER77" s="30"/>
      <c r="ES77" s="72"/>
      <c r="ET77" s="4"/>
      <c r="EU77" s="30"/>
      <c r="EV77" s="72"/>
      <c r="EW77" s="4"/>
      <c r="EX77" s="30"/>
      <c r="EY77" s="72"/>
      <c r="EZ77" s="72"/>
      <c r="FA77" s="4"/>
      <c r="FB77" s="30"/>
    </row>
    <row r="78" spans="1:158" ht="15">
      <c r="A78" s="25">
        <v>56</v>
      </c>
      <c r="B78" s="1">
        <v>36</v>
      </c>
      <c r="C78" s="17" t="s">
        <v>150</v>
      </c>
      <c r="D78" s="11" t="s">
        <v>59</v>
      </c>
      <c r="E78" s="13">
        <v>250</v>
      </c>
      <c r="F78" s="11"/>
      <c r="G78" s="12"/>
      <c r="H78" s="11"/>
      <c r="I78" s="12"/>
      <c r="J78" s="11"/>
      <c r="K78" s="12"/>
      <c r="L78" s="11"/>
      <c r="M78" s="12"/>
      <c r="N78" s="6">
        <f t="shared" si="98"/>
        <v>250</v>
      </c>
      <c r="O78" s="6">
        <v>32</v>
      </c>
      <c r="P78" s="11"/>
      <c r="Q78" s="12"/>
      <c r="R78" s="14">
        <f t="shared" si="99"/>
        <v>250</v>
      </c>
      <c r="S78" s="24">
        <v>36</v>
      </c>
      <c r="T78" s="11"/>
      <c r="U78" s="12"/>
      <c r="V78" s="15">
        <f t="shared" si="68"/>
        <v>0</v>
      </c>
      <c r="W78" s="20" t="s">
        <v>97</v>
      </c>
      <c r="X78" s="11"/>
      <c r="Y78" s="12"/>
      <c r="Z78" s="16">
        <f t="shared" si="69"/>
        <v>0</v>
      </c>
      <c r="AA78" s="22" t="s">
        <v>97</v>
      </c>
      <c r="AB78" s="11"/>
      <c r="AC78" s="12"/>
      <c r="AD78" s="4">
        <f t="shared" si="100"/>
        <v>0</v>
      </c>
      <c r="AE78" s="6" t="s">
        <v>97</v>
      </c>
      <c r="AF78" s="11"/>
      <c r="AG78" s="12"/>
      <c r="AH78" s="12"/>
      <c r="AI78" s="4">
        <f t="shared" si="70"/>
        <v>0</v>
      </c>
      <c r="AJ78" s="6" t="s">
        <v>97</v>
      </c>
      <c r="AK78" s="12"/>
      <c r="AL78" s="4">
        <f t="shared" si="71"/>
        <v>0</v>
      </c>
      <c r="AM78" s="30" t="s">
        <v>97</v>
      </c>
      <c r="AN78" s="31"/>
      <c r="AO78" s="31"/>
      <c r="AP78" s="4">
        <f t="shared" si="72"/>
        <v>0</v>
      </c>
      <c r="AQ78" s="6" t="s">
        <v>97</v>
      </c>
      <c r="AR78" s="31"/>
      <c r="AS78" s="31"/>
      <c r="AT78" s="4">
        <f t="shared" si="73"/>
        <v>0</v>
      </c>
      <c r="AU78" s="6" t="s">
        <v>97</v>
      </c>
      <c r="AV78" s="31"/>
      <c r="AW78" s="31"/>
      <c r="AX78" s="4">
        <f t="shared" si="74"/>
        <v>0</v>
      </c>
      <c r="AY78" s="6" t="s">
        <v>97</v>
      </c>
      <c r="AZ78" s="31"/>
      <c r="BA78" s="31"/>
      <c r="BB78" s="4">
        <f t="shared" si="75"/>
        <v>0</v>
      </c>
      <c r="BC78" s="6" t="s">
        <v>97</v>
      </c>
      <c r="BD78" s="31"/>
      <c r="BE78" s="4">
        <f t="shared" si="76"/>
        <v>0</v>
      </c>
      <c r="BF78" s="30" t="s">
        <v>97</v>
      </c>
      <c r="BG78" s="32">
        <v>70</v>
      </c>
      <c r="BH78" s="4">
        <f t="shared" si="77"/>
        <v>70</v>
      </c>
      <c r="BI78" s="30">
        <v>57</v>
      </c>
      <c r="BJ78" s="31"/>
      <c r="BK78" s="4">
        <f t="shared" si="78"/>
        <v>70</v>
      </c>
      <c r="BL78" s="30">
        <v>50</v>
      </c>
      <c r="BM78" s="31"/>
      <c r="BN78" s="31"/>
      <c r="BO78" s="4">
        <f t="shared" si="79"/>
        <v>70</v>
      </c>
      <c r="BP78" s="30">
        <v>51</v>
      </c>
      <c r="BQ78" s="31"/>
      <c r="BR78" s="4">
        <f t="shared" si="82"/>
        <v>70</v>
      </c>
      <c r="BS78" s="30">
        <v>53</v>
      </c>
      <c r="BT78" s="31"/>
      <c r="BU78" s="4">
        <f t="shared" si="83"/>
        <v>70</v>
      </c>
      <c r="BV78" s="30">
        <v>44</v>
      </c>
      <c r="BW78" s="31"/>
      <c r="BX78" s="4">
        <f t="shared" si="84"/>
        <v>70</v>
      </c>
      <c r="BY78" s="30">
        <v>42</v>
      </c>
      <c r="BZ78" s="31"/>
      <c r="CA78" s="31"/>
      <c r="CB78" s="4">
        <f t="shared" si="85"/>
        <v>0</v>
      </c>
      <c r="CC78" s="30" t="s">
        <v>97</v>
      </c>
      <c r="CD78" s="31"/>
      <c r="CE78" s="4">
        <f t="shared" si="80"/>
        <v>0</v>
      </c>
      <c r="CF78" s="30" t="s">
        <v>97</v>
      </c>
      <c r="CG78" s="31"/>
      <c r="CH78" s="31"/>
      <c r="CI78" s="4">
        <f t="shared" si="86"/>
        <v>0</v>
      </c>
      <c r="CJ78" s="30" t="s">
        <v>97</v>
      </c>
      <c r="CK78" s="31"/>
      <c r="CL78" s="4">
        <f t="shared" si="87"/>
        <v>0</v>
      </c>
      <c r="CM78" s="30" t="s">
        <v>97</v>
      </c>
      <c r="CN78" s="31"/>
      <c r="CO78" s="31"/>
      <c r="CP78" s="4">
        <f t="shared" si="88"/>
        <v>0</v>
      </c>
      <c r="CQ78" s="30" t="s">
        <v>97</v>
      </c>
      <c r="CR78" s="31"/>
      <c r="CS78" s="4">
        <f t="shared" si="89"/>
        <v>0</v>
      </c>
      <c r="CT78" s="30" t="s">
        <v>97</v>
      </c>
      <c r="CU78" s="31"/>
      <c r="CV78" s="4">
        <f t="shared" si="90"/>
        <v>0</v>
      </c>
      <c r="CW78" s="30" t="s">
        <v>97</v>
      </c>
      <c r="CX78" s="31"/>
      <c r="CY78" s="4">
        <f t="shared" si="91"/>
        <v>0</v>
      </c>
      <c r="CZ78" s="30" t="s">
        <v>97</v>
      </c>
      <c r="DA78" s="31"/>
      <c r="DB78" s="31"/>
      <c r="DC78" s="4">
        <f t="shared" si="92"/>
        <v>0</v>
      </c>
      <c r="DD78" s="30" t="s">
        <v>97</v>
      </c>
      <c r="DE78" s="31"/>
      <c r="DF78" s="4">
        <f t="shared" si="93"/>
        <v>0</v>
      </c>
      <c r="DG78" s="30" t="s">
        <v>97</v>
      </c>
      <c r="DH78" s="31"/>
      <c r="DI78" s="31"/>
      <c r="DJ78" s="4">
        <f t="shared" si="94"/>
        <v>0</v>
      </c>
      <c r="DK78" s="30" t="s">
        <v>97</v>
      </c>
      <c r="DL78" s="31"/>
      <c r="DM78" s="31"/>
      <c r="DN78" s="4">
        <f t="shared" si="95"/>
        <v>0</v>
      </c>
      <c r="DO78" s="30" t="s">
        <v>97</v>
      </c>
      <c r="DP78" s="31"/>
      <c r="DQ78" s="4">
        <f t="shared" si="96"/>
        <v>0</v>
      </c>
      <c r="DR78" s="30" t="s">
        <v>97</v>
      </c>
      <c r="DS78" s="31"/>
      <c r="DT78" s="4">
        <f t="shared" si="97"/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  <c r="EB78" s="31"/>
      <c r="EC78" s="31"/>
      <c r="ED78" s="4">
        <f>+EC78+EB78+DY78+DV78+DS78+DP78+DM78+DL78</f>
        <v>0</v>
      </c>
      <c r="EE78" s="30" t="s">
        <v>97</v>
      </c>
      <c r="EF78" s="31"/>
      <c r="EG78" s="4">
        <f>+EF78+EC78+EB78+DY78+DV78+DS78+DP78</f>
        <v>0</v>
      </c>
      <c r="EH78" s="30" t="s">
        <v>97</v>
      </c>
      <c r="EI78" s="31"/>
      <c r="EJ78" s="31"/>
      <c r="EK78" s="4">
        <f>+EJ78+EI78+EF78+EC78+EB78+DY78+DV78+DS78</f>
        <v>0</v>
      </c>
      <c r="EL78" s="30" t="s">
        <v>97</v>
      </c>
      <c r="EM78" s="31"/>
      <c r="EN78" s="4">
        <f t="shared" si="81"/>
        <v>0</v>
      </c>
      <c r="EO78" s="30" t="s">
        <v>97</v>
      </c>
      <c r="EP78" s="31"/>
      <c r="EQ78" s="4"/>
      <c r="ER78" s="30"/>
      <c r="ES78" s="72"/>
      <c r="ET78" s="4"/>
      <c r="EU78" s="30"/>
      <c r="EV78" s="72"/>
      <c r="EW78" s="4"/>
      <c r="EX78" s="30"/>
      <c r="EY78" s="72"/>
      <c r="EZ78" s="72"/>
      <c r="FA78" s="4"/>
      <c r="FB78" s="30"/>
    </row>
    <row r="79" spans="1:158" ht="15">
      <c r="A79" s="25">
        <v>22</v>
      </c>
      <c r="B79" s="1"/>
      <c r="C79" s="17" t="s">
        <v>140</v>
      </c>
      <c r="D79" s="11" t="s">
        <v>60</v>
      </c>
      <c r="E79" s="13">
        <v>200</v>
      </c>
      <c r="F79" s="11" t="s">
        <v>60</v>
      </c>
      <c r="G79" s="13">
        <v>200</v>
      </c>
      <c r="H79" s="11"/>
      <c r="I79" s="12"/>
      <c r="J79" s="11"/>
      <c r="K79" s="12"/>
      <c r="L79" s="11"/>
      <c r="M79" s="12"/>
      <c r="N79" s="6">
        <f t="shared" si="98"/>
        <v>400</v>
      </c>
      <c r="O79" s="6">
        <v>26</v>
      </c>
      <c r="P79" s="11"/>
      <c r="Q79" s="12"/>
      <c r="R79" s="14">
        <f t="shared" si="99"/>
        <v>400</v>
      </c>
      <c r="S79" s="24">
        <v>29</v>
      </c>
      <c r="T79" s="11"/>
      <c r="U79" s="12"/>
      <c r="V79" s="15">
        <f t="shared" si="68"/>
        <v>200</v>
      </c>
      <c r="W79" s="20">
        <v>35</v>
      </c>
      <c r="X79" s="11"/>
      <c r="Y79" s="12"/>
      <c r="Z79" s="16">
        <f t="shared" si="69"/>
        <v>0</v>
      </c>
      <c r="AA79" s="22" t="s">
        <v>97</v>
      </c>
      <c r="AB79" s="11"/>
      <c r="AC79" s="12"/>
      <c r="AD79" s="4">
        <f t="shared" si="100"/>
        <v>0</v>
      </c>
      <c r="AE79" s="6" t="s">
        <v>97</v>
      </c>
      <c r="AF79" s="11"/>
      <c r="AG79" s="12"/>
      <c r="AH79" s="12"/>
      <c r="AI79" s="4">
        <f t="shared" si="70"/>
        <v>0</v>
      </c>
      <c r="AJ79" s="6" t="s">
        <v>97</v>
      </c>
      <c r="AK79" s="12"/>
      <c r="AL79" s="4">
        <f t="shared" si="71"/>
        <v>0</v>
      </c>
      <c r="AM79" s="30" t="s">
        <v>97</v>
      </c>
      <c r="AN79" s="31"/>
      <c r="AO79" s="31"/>
      <c r="AP79" s="4">
        <f t="shared" si="72"/>
        <v>0</v>
      </c>
      <c r="AQ79" s="6" t="s">
        <v>97</v>
      </c>
      <c r="AR79" s="31"/>
      <c r="AS79" s="31"/>
      <c r="AT79" s="4">
        <f t="shared" si="73"/>
        <v>0</v>
      </c>
      <c r="AU79" s="6" t="s">
        <v>97</v>
      </c>
      <c r="AV79" s="31"/>
      <c r="AW79" s="31"/>
      <c r="AX79" s="4">
        <f t="shared" si="74"/>
        <v>0</v>
      </c>
      <c r="AY79" s="6" t="s">
        <v>97</v>
      </c>
      <c r="AZ79" s="35">
        <v>350</v>
      </c>
      <c r="BA79" s="13">
        <v>700</v>
      </c>
      <c r="BB79" s="4">
        <f t="shared" si="75"/>
        <v>1050</v>
      </c>
      <c r="BC79" s="30">
        <v>32</v>
      </c>
      <c r="BD79" s="13">
        <v>570</v>
      </c>
      <c r="BE79" s="4">
        <f t="shared" si="76"/>
        <v>1620</v>
      </c>
      <c r="BF79" s="30">
        <v>21</v>
      </c>
      <c r="BG79" s="31"/>
      <c r="BH79" s="4">
        <f t="shared" si="77"/>
        <v>1620</v>
      </c>
      <c r="BI79" s="30">
        <v>25</v>
      </c>
      <c r="BJ79" s="31"/>
      <c r="BK79" s="4">
        <f t="shared" si="78"/>
        <v>1620</v>
      </c>
      <c r="BL79" s="30">
        <v>26</v>
      </c>
      <c r="BM79" s="31"/>
      <c r="BN79" s="31"/>
      <c r="BO79" s="4">
        <f t="shared" si="79"/>
        <v>1620</v>
      </c>
      <c r="BP79" s="30">
        <v>26</v>
      </c>
      <c r="BQ79" s="31"/>
      <c r="BR79" s="4">
        <f t="shared" si="82"/>
        <v>1620</v>
      </c>
      <c r="BS79" s="30">
        <v>26</v>
      </c>
      <c r="BT79" s="31"/>
      <c r="BU79" s="4">
        <f t="shared" si="83"/>
        <v>570</v>
      </c>
      <c r="BV79" s="30">
        <v>32</v>
      </c>
      <c r="BW79" s="31"/>
      <c r="BX79" s="4">
        <f t="shared" si="84"/>
        <v>0</v>
      </c>
      <c r="BY79" s="30" t="s">
        <v>97</v>
      </c>
      <c r="BZ79" s="31"/>
      <c r="CA79" s="31"/>
      <c r="CB79" s="4">
        <f t="shared" si="85"/>
        <v>0</v>
      </c>
      <c r="CC79" s="30" t="s">
        <v>97</v>
      </c>
      <c r="CD79" s="31"/>
      <c r="CE79" s="4">
        <f t="shared" si="80"/>
        <v>0</v>
      </c>
      <c r="CF79" s="30" t="s">
        <v>97</v>
      </c>
      <c r="CG79" s="31"/>
      <c r="CH79" s="31"/>
      <c r="CI79" s="4">
        <f t="shared" si="86"/>
        <v>0</v>
      </c>
      <c r="CJ79" s="30" t="s">
        <v>97</v>
      </c>
      <c r="CK79" s="31"/>
      <c r="CL79" s="4">
        <f t="shared" si="87"/>
        <v>0</v>
      </c>
      <c r="CM79" s="30" t="s">
        <v>97</v>
      </c>
      <c r="CN79" s="31"/>
      <c r="CO79" s="31"/>
      <c r="CP79" s="4">
        <f t="shared" si="88"/>
        <v>0</v>
      </c>
      <c r="CQ79" s="30" t="s">
        <v>97</v>
      </c>
      <c r="CR79" s="31"/>
      <c r="CS79" s="4">
        <f t="shared" si="89"/>
        <v>0</v>
      </c>
      <c r="CT79" s="30" t="s">
        <v>97</v>
      </c>
      <c r="CU79" s="31"/>
      <c r="CV79" s="4">
        <f t="shared" si="90"/>
        <v>0</v>
      </c>
      <c r="CW79" s="30" t="s">
        <v>97</v>
      </c>
      <c r="CX79" s="31"/>
      <c r="CY79" s="4">
        <f t="shared" si="91"/>
        <v>0</v>
      </c>
      <c r="CZ79" s="30" t="s">
        <v>97</v>
      </c>
      <c r="DA79" s="31"/>
      <c r="DB79" s="31"/>
      <c r="DC79" s="4">
        <f t="shared" si="92"/>
        <v>0</v>
      </c>
      <c r="DD79" s="30" t="s">
        <v>97</v>
      </c>
      <c r="DE79" s="31"/>
      <c r="DF79" s="4">
        <f t="shared" si="93"/>
        <v>0</v>
      </c>
      <c r="DG79" s="30" t="s">
        <v>97</v>
      </c>
      <c r="DH79" s="31"/>
      <c r="DI79" s="31"/>
      <c r="DJ79" s="4">
        <f t="shared" si="94"/>
        <v>0</v>
      </c>
      <c r="DK79" s="30" t="s">
        <v>97</v>
      </c>
      <c r="DL79" s="31"/>
      <c r="DM79" s="31"/>
      <c r="DN79" s="4">
        <f t="shared" si="95"/>
        <v>0</v>
      </c>
      <c r="DO79" s="30" t="s">
        <v>97</v>
      </c>
      <c r="DP79" s="31"/>
      <c r="DQ79" s="4">
        <f t="shared" si="96"/>
        <v>0</v>
      </c>
      <c r="DR79" s="30" t="s">
        <v>97</v>
      </c>
      <c r="DS79" s="31"/>
      <c r="DT79" s="4">
        <f t="shared" si="97"/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  <c r="EB79" s="31"/>
      <c r="EC79" s="31"/>
      <c r="ED79" s="4">
        <f>+EC79+EB79+DY79+DV79+DS79+DP79+DM79+DL79</f>
        <v>0</v>
      </c>
      <c r="EE79" s="30" t="s">
        <v>97</v>
      </c>
      <c r="EF79" s="31"/>
      <c r="EG79" s="4">
        <f>+EF79+EC79+EB79+DY79+DV79+DS79+DP79</f>
        <v>0</v>
      </c>
      <c r="EH79" s="30" t="s">
        <v>97</v>
      </c>
      <c r="EI79" s="31"/>
      <c r="EJ79" s="31"/>
      <c r="EK79" s="4">
        <f>+EJ79+EI79+EF79+EC79+EB79+DY79+DV79+DS79</f>
        <v>0</v>
      </c>
      <c r="EL79" s="30" t="s">
        <v>97</v>
      </c>
      <c r="EM79" s="31"/>
      <c r="EN79" s="4">
        <f t="shared" si="81"/>
        <v>0</v>
      </c>
      <c r="EO79" s="30" t="s">
        <v>97</v>
      </c>
      <c r="EP79" s="31"/>
      <c r="EQ79" s="4"/>
      <c r="ER79" s="30"/>
      <c r="ES79" s="72"/>
      <c r="ET79" s="4"/>
      <c r="EU79" s="30"/>
      <c r="EV79" s="72"/>
      <c r="EW79" s="4"/>
      <c r="EX79" s="30"/>
      <c r="EY79" s="72"/>
      <c r="EZ79" s="72"/>
      <c r="FA79" s="4"/>
      <c r="FB79" s="30"/>
    </row>
    <row r="80" spans="1:158" ht="15">
      <c r="A80" s="25">
        <v>55</v>
      </c>
      <c r="B80" s="1">
        <v>8</v>
      </c>
      <c r="C80" s="17" t="s">
        <v>134</v>
      </c>
      <c r="D80" s="11" t="s">
        <v>61</v>
      </c>
      <c r="E80" s="13">
        <v>150</v>
      </c>
      <c r="F80" s="11"/>
      <c r="G80" s="12"/>
      <c r="H80" s="11"/>
      <c r="I80" s="12"/>
      <c r="J80" s="11"/>
      <c r="K80" s="12"/>
      <c r="L80" s="11"/>
      <c r="M80" s="12"/>
      <c r="N80" s="6">
        <f t="shared" si="98"/>
        <v>150</v>
      </c>
      <c r="O80" s="6">
        <v>36</v>
      </c>
      <c r="P80" s="11"/>
      <c r="Q80" s="12"/>
      <c r="R80" s="14">
        <f t="shared" si="99"/>
        <v>150</v>
      </c>
      <c r="S80" s="24">
        <v>41</v>
      </c>
      <c r="T80" s="11"/>
      <c r="U80" s="12"/>
      <c r="V80" s="15">
        <f t="shared" si="68"/>
        <v>0</v>
      </c>
      <c r="W80" s="20" t="s">
        <v>97</v>
      </c>
      <c r="X80" s="11"/>
      <c r="Y80" s="12"/>
      <c r="Z80" s="16">
        <f t="shared" si="69"/>
        <v>0</v>
      </c>
      <c r="AA80" s="22" t="s">
        <v>97</v>
      </c>
      <c r="AB80" s="11"/>
      <c r="AC80" s="12"/>
      <c r="AD80" s="4">
        <f t="shared" si="100"/>
        <v>0</v>
      </c>
      <c r="AE80" s="6" t="s">
        <v>97</v>
      </c>
      <c r="AF80" s="11"/>
      <c r="AG80" s="12"/>
      <c r="AH80" s="12"/>
      <c r="AI80" s="4">
        <f t="shared" si="70"/>
        <v>0</v>
      </c>
      <c r="AJ80" s="6" t="s">
        <v>97</v>
      </c>
      <c r="AK80" s="12"/>
      <c r="AL80" s="4">
        <f t="shared" si="71"/>
        <v>0</v>
      </c>
      <c r="AM80" s="30" t="s">
        <v>97</v>
      </c>
      <c r="AN80" s="31"/>
      <c r="AO80" s="31"/>
      <c r="AP80" s="4">
        <f t="shared" si="72"/>
        <v>0</v>
      </c>
      <c r="AQ80" s="6" t="s">
        <v>97</v>
      </c>
      <c r="AR80" s="31"/>
      <c r="AS80" s="31"/>
      <c r="AT80" s="4">
        <f t="shared" si="73"/>
        <v>0</v>
      </c>
      <c r="AU80" s="6" t="s">
        <v>97</v>
      </c>
      <c r="AV80" s="31"/>
      <c r="AW80" s="31"/>
      <c r="AX80" s="4">
        <f t="shared" si="74"/>
        <v>0</v>
      </c>
      <c r="AY80" s="6" t="s">
        <v>97</v>
      </c>
      <c r="AZ80" s="35">
        <v>100</v>
      </c>
      <c r="BA80" s="13">
        <v>70</v>
      </c>
      <c r="BB80" s="4">
        <f t="shared" si="75"/>
        <v>170</v>
      </c>
      <c r="BC80" s="30">
        <v>54</v>
      </c>
      <c r="BD80" s="32">
        <v>200</v>
      </c>
      <c r="BE80" s="4">
        <f t="shared" si="76"/>
        <v>370</v>
      </c>
      <c r="BF80" s="30">
        <v>45</v>
      </c>
      <c r="BG80" s="31"/>
      <c r="BH80" s="4">
        <f t="shared" si="77"/>
        <v>370</v>
      </c>
      <c r="BI80" s="30">
        <v>45</v>
      </c>
      <c r="BJ80" s="31"/>
      <c r="BK80" s="4">
        <f t="shared" si="78"/>
        <v>370</v>
      </c>
      <c r="BL80" s="30">
        <v>39</v>
      </c>
      <c r="BM80" s="31"/>
      <c r="BN80" s="31"/>
      <c r="BO80" s="4">
        <f t="shared" si="79"/>
        <v>370</v>
      </c>
      <c r="BP80" s="30">
        <v>38</v>
      </c>
      <c r="BQ80" s="31"/>
      <c r="BR80" s="4">
        <f t="shared" si="82"/>
        <v>370</v>
      </c>
      <c r="BS80" s="30">
        <v>39</v>
      </c>
      <c r="BT80" s="31"/>
      <c r="BU80" s="4">
        <f t="shared" si="83"/>
        <v>200</v>
      </c>
      <c r="BV80" s="30">
        <v>40</v>
      </c>
      <c r="BW80" s="31"/>
      <c r="BX80" s="4">
        <f t="shared" si="84"/>
        <v>0</v>
      </c>
      <c r="BY80" s="30" t="s">
        <v>97</v>
      </c>
      <c r="BZ80" s="31"/>
      <c r="CA80" s="31"/>
      <c r="CB80" s="4">
        <f t="shared" si="85"/>
        <v>0</v>
      </c>
      <c r="CC80" s="30" t="s">
        <v>97</v>
      </c>
      <c r="CD80" s="31"/>
      <c r="CE80" s="4">
        <f t="shared" si="80"/>
        <v>0</v>
      </c>
      <c r="CF80" s="30" t="s">
        <v>97</v>
      </c>
      <c r="CG80" s="31"/>
      <c r="CH80" s="31"/>
      <c r="CI80" s="4">
        <f t="shared" si="86"/>
        <v>0</v>
      </c>
      <c r="CJ80" s="30" t="s">
        <v>97</v>
      </c>
      <c r="CK80" s="31"/>
      <c r="CL80" s="4">
        <f t="shared" si="87"/>
        <v>0</v>
      </c>
      <c r="CM80" s="30" t="s">
        <v>97</v>
      </c>
      <c r="CN80" s="31"/>
      <c r="CO80" s="31"/>
      <c r="CP80" s="4">
        <f t="shared" si="88"/>
        <v>0</v>
      </c>
      <c r="CQ80" s="30" t="s">
        <v>97</v>
      </c>
      <c r="CR80" s="31"/>
      <c r="CS80" s="4">
        <f t="shared" si="89"/>
        <v>0</v>
      </c>
      <c r="CT80" s="30" t="s">
        <v>97</v>
      </c>
      <c r="CU80" s="31"/>
      <c r="CV80" s="4">
        <f t="shared" si="90"/>
        <v>0</v>
      </c>
      <c r="CW80" s="30" t="s">
        <v>97</v>
      </c>
      <c r="CX80" s="31"/>
      <c r="CY80" s="4">
        <f t="shared" si="91"/>
        <v>0</v>
      </c>
      <c r="CZ80" s="30" t="s">
        <v>97</v>
      </c>
      <c r="DA80" s="31"/>
      <c r="DB80" s="31"/>
      <c r="DC80" s="4">
        <f t="shared" si="92"/>
        <v>0</v>
      </c>
      <c r="DD80" s="30" t="s">
        <v>97</v>
      </c>
      <c r="DE80" s="31"/>
      <c r="DF80" s="4">
        <f t="shared" si="93"/>
        <v>0</v>
      </c>
      <c r="DG80" s="30" t="s">
        <v>97</v>
      </c>
      <c r="DH80" s="31"/>
      <c r="DI80" s="31"/>
      <c r="DJ80" s="4">
        <f t="shared" si="94"/>
        <v>0</v>
      </c>
      <c r="DK80" s="30" t="s">
        <v>97</v>
      </c>
      <c r="DL80" s="31"/>
      <c r="DM80" s="31"/>
      <c r="DN80" s="4">
        <f t="shared" si="95"/>
        <v>0</v>
      </c>
      <c r="DO80" s="30" t="s">
        <v>97</v>
      </c>
      <c r="DP80" s="31"/>
      <c r="DQ80" s="4">
        <f t="shared" si="96"/>
        <v>0</v>
      </c>
      <c r="DR80" s="30" t="s">
        <v>97</v>
      </c>
      <c r="DS80" s="31"/>
      <c r="DT80" s="4">
        <f t="shared" si="97"/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  <c r="EB80" s="31"/>
      <c r="EC80" s="31"/>
      <c r="ED80" s="4">
        <f>+EC80+EB80+DY80+DV80+DS80+DP80+DM80+DL80</f>
        <v>0</v>
      </c>
      <c r="EE80" s="30" t="s">
        <v>97</v>
      </c>
      <c r="EF80" s="31"/>
      <c r="EG80" s="4">
        <f>+EF80+EC80+EB80+DY80+DV80+DS80+DP80</f>
        <v>0</v>
      </c>
      <c r="EH80" s="30" t="s">
        <v>97</v>
      </c>
      <c r="EI80" s="31"/>
      <c r="EJ80" s="31"/>
      <c r="EK80" s="4">
        <f>+EJ80+EI80+EF80+EC80+EB80+DY80+DV80+DS80</f>
        <v>0</v>
      </c>
      <c r="EL80" s="30" t="s">
        <v>97</v>
      </c>
      <c r="EM80" s="31"/>
      <c r="EN80" s="4">
        <f t="shared" si="81"/>
        <v>0</v>
      </c>
      <c r="EO80" s="30" t="s">
        <v>97</v>
      </c>
      <c r="EP80" s="31"/>
      <c r="EQ80" s="4"/>
      <c r="ER80" s="30"/>
      <c r="ES80" s="72"/>
      <c r="ET80" s="4"/>
      <c r="EU80" s="30"/>
      <c r="EV80" s="72"/>
      <c r="EW80" s="4"/>
      <c r="EX80" s="30"/>
      <c r="EY80" s="72"/>
      <c r="EZ80" s="72"/>
      <c r="FA80" s="4"/>
      <c r="FB80" s="30"/>
    </row>
    <row r="81" spans="1:158" ht="15">
      <c r="A81" s="25">
        <v>52</v>
      </c>
      <c r="B81" s="1">
        <v>32</v>
      </c>
      <c r="C81" s="17" t="s">
        <v>88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 t="shared" si="98"/>
        <v>0</v>
      </c>
      <c r="O81" s="6" t="s">
        <v>97</v>
      </c>
      <c r="P81" s="11"/>
      <c r="Q81" s="12"/>
      <c r="R81" s="14">
        <f t="shared" si="99"/>
        <v>0</v>
      </c>
      <c r="S81" s="24" t="s">
        <v>97</v>
      </c>
      <c r="T81" s="11"/>
      <c r="U81" s="12"/>
      <c r="V81" s="15">
        <f t="shared" si="68"/>
        <v>0</v>
      </c>
      <c r="W81" s="20" t="s">
        <v>97</v>
      </c>
      <c r="X81" s="11" t="s">
        <v>67</v>
      </c>
      <c r="Y81" s="13">
        <v>450</v>
      </c>
      <c r="Z81" s="16">
        <f t="shared" si="69"/>
        <v>450</v>
      </c>
      <c r="AA81" s="22">
        <v>31</v>
      </c>
      <c r="AB81" s="11"/>
      <c r="AC81" s="13">
        <v>640</v>
      </c>
      <c r="AD81" s="4">
        <f t="shared" si="100"/>
        <v>1090</v>
      </c>
      <c r="AE81" s="6">
        <v>22</v>
      </c>
      <c r="AF81" s="11"/>
      <c r="AG81" s="28">
        <v>700</v>
      </c>
      <c r="AH81" s="13">
        <v>500</v>
      </c>
      <c r="AI81" s="4">
        <f t="shared" si="70"/>
        <v>2290</v>
      </c>
      <c r="AJ81" s="26">
        <v>16</v>
      </c>
      <c r="AK81" s="13">
        <v>450</v>
      </c>
      <c r="AL81" s="4">
        <f t="shared" si="71"/>
        <v>2740</v>
      </c>
      <c r="AM81" s="26">
        <v>15</v>
      </c>
      <c r="AN81" s="31"/>
      <c r="AO81" s="32">
        <v>610</v>
      </c>
      <c r="AP81" s="4">
        <f t="shared" si="72"/>
        <v>3350</v>
      </c>
      <c r="AQ81" s="26">
        <v>13</v>
      </c>
      <c r="AR81" s="28">
        <v>350</v>
      </c>
      <c r="AS81" s="32">
        <v>590</v>
      </c>
      <c r="AT81" s="4">
        <f t="shared" si="73"/>
        <v>4290</v>
      </c>
      <c r="AU81" s="26">
        <v>10</v>
      </c>
      <c r="AV81" s="31"/>
      <c r="AW81" s="32">
        <v>800</v>
      </c>
      <c r="AX81" s="4">
        <f t="shared" si="74"/>
        <v>4640</v>
      </c>
      <c r="AY81" s="26">
        <v>9</v>
      </c>
      <c r="AZ81" s="35">
        <v>1000</v>
      </c>
      <c r="BA81" s="33">
        <v>640</v>
      </c>
      <c r="BB81" s="4">
        <f t="shared" si="75"/>
        <v>5640</v>
      </c>
      <c r="BC81" s="26">
        <v>9</v>
      </c>
      <c r="BD81" s="31"/>
      <c r="BE81" s="4">
        <f t="shared" si="76"/>
        <v>4440</v>
      </c>
      <c r="BF81" s="26">
        <v>9</v>
      </c>
      <c r="BG81" s="31"/>
      <c r="BH81" s="4">
        <f t="shared" si="77"/>
        <v>3990</v>
      </c>
      <c r="BI81" s="26">
        <v>9</v>
      </c>
      <c r="BJ81" s="31"/>
      <c r="BK81" s="4">
        <f t="shared" si="78"/>
        <v>3380</v>
      </c>
      <c r="BL81" s="26">
        <v>11</v>
      </c>
      <c r="BM81" s="31"/>
      <c r="BN81" s="31"/>
      <c r="BO81" s="4">
        <f t="shared" si="79"/>
        <v>2440</v>
      </c>
      <c r="BP81" s="26">
        <v>15</v>
      </c>
      <c r="BQ81" s="31"/>
      <c r="BR81" s="4">
        <f t="shared" si="82"/>
        <v>1640</v>
      </c>
      <c r="BS81" s="30">
        <v>25</v>
      </c>
      <c r="BT81" s="31"/>
      <c r="BU81" s="4">
        <f t="shared" si="83"/>
        <v>0</v>
      </c>
      <c r="BV81" s="30" t="s">
        <v>97</v>
      </c>
      <c r="BW81" s="31"/>
      <c r="BX81" s="4">
        <f t="shared" si="84"/>
        <v>0</v>
      </c>
      <c r="BY81" s="30" t="s">
        <v>97</v>
      </c>
      <c r="BZ81" s="31"/>
      <c r="CA81" s="31"/>
      <c r="CB81" s="4">
        <f t="shared" si="85"/>
        <v>0</v>
      </c>
      <c r="CC81" s="30" t="s">
        <v>97</v>
      </c>
      <c r="CD81" s="31"/>
      <c r="CE81" s="4">
        <f t="shared" si="80"/>
        <v>0</v>
      </c>
      <c r="CF81" s="30" t="s">
        <v>97</v>
      </c>
      <c r="CG81" s="31"/>
      <c r="CH81" s="31"/>
      <c r="CI81" s="4">
        <f t="shared" si="86"/>
        <v>0</v>
      </c>
      <c r="CJ81" s="30" t="s">
        <v>97</v>
      </c>
      <c r="CK81" s="31"/>
      <c r="CL81" s="4">
        <f t="shared" si="87"/>
        <v>0</v>
      </c>
      <c r="CM81" s="30" t="s">
        <v>97</v>
      </c>
      <c r="CN81" s="31"/>
      <c r="CO81" s="31"/>
      <c r="CP81" s="4">
        <f t="shared" si="88"/>
        <v>0</v>
      </c>
      <c r="CQ81" s="30" t="s">
        <v>97</v>
      </c>
      <c r="CR81" s="31"/>
      <c r="CS81" s="4">
        <f t="shared" si="89"/>
        <v>0</v>
      </c>
      <c r="CT81" s="30" t="s">
        <v>97</v>
      </c>
      <c r="CU81" s="31"/>
      <c r="CV81" s="4">
        <f t="shared" si="90"/>
        <v>0</v>
      </c>
      <c r="CW81" s="30" t="s">
        <v>97</v>
      </c>
      <c r="CX81" s="31"/>
      <c r="CY81" s="4">
        <f t="shared" si="91"/>
        <v>0</v>
      </c>
      <c r="CZ81" s="30" t="s">
        <v>97</v>
      </c>
      <c r="DA81" s="31"/>
      <c r="DB81" s="31"/>
      <c r="DC81" s="4">
        <f t="shared" si="92"/>
        <v>0</v>
      </c>
      <c r="DD81" s="30" t="s">
        <v>97</v>
      </c>
      <c r="DE81" s="31"/>
      <c r="DF81" s="4">
        <f t="shared" si="93"/>
        <v>0</v>
      </c>
      <c r="DG81" s="30" t="s">
        <v>97</v>
      </c>
      <c r="DH81" s="31"/>
      <c r="DI81" s="31"/>
      <c r="DJ81" s="4">
        <f t="shared" si="94"/>
        <v>0</v>
      </c>
      <c r="DK81" s="30" t="s">
        <v>97</v>
      </c>
      <c r="DL81" s="31"/>
      <c r="DM81" s="31"/>
      <c r="DN81" s="4">
        <f t="shared" si="95"/>
        <v>0</v>
      </c>
      <c r="DO81" s="30" t="s">
        <v>97</v>
      </c>
      <c r="DP81" s="31"/>
      <c r="DQ81" s="4">
        <f t="shared" si="96"/>
        <v>0</v>
      </c>
      <c r="DR81" s="30" t="s">
        <v>97</v>
      </c>
      <c r="DS81" s="31"/>
      <c r="DT81" s="4">
        <f t="shared" si="97"/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  <c r="EB81" s="31"/>
      <c r="EC81" s="31"/>
      <c r="ED81" s="4">
        <f>+EC81+EB81+DY81+DV81+DS81+DP81+DM81+DL81</f>
        <v>0</v>
      </c>
      <c r="EE81" s="30" t="s">
        <v>97</v>
      </c>
      <c r="EF81" s="31"/>
      <c r="EG81" s="4">
        <f>+EF81+EC81+EB81+DY81+DV81+DS81+DP81</f>
        <v>0</v>
      </c>
      <c r="EH81" s="30" t="s">
        <v>97</v>
      </c>
      <c r="EI81" s="31"/>
      <c r="EJ81" s="31"/>
      <c r="EK81" s="4">
        <f>+EJ81+EI81+EF81+EC81+EB81+DY81+DV81+DS81</f>
        <v>0</v>
      </c>
      <c r="EL81" s="30" t="s">
        <v>97</v>
      </c>
      <c r="EM81" s="31"/>
      <c r="EN81" s="4">
        <f t="shared" si="81"/>
        <v>0</v>
      </c>
      <c r="EO81" s="30" t="s">
        <v>97</v>
      </c>
      <c r="EP81" s="31"/>
      <c r="EQ81" s="4"/>
      <c r="ER81" s="30"/>
      <c r="ES81" s="72"/>
      <c r="ET81" s="4"/>
      <c r="EU81" s="30"/>
      <c r="EV81" s="72"/>
      <c r="EW81" s="4"/>
      <c r="EX81" s="30"/>
      <c r="EY81" s="72"/>
      <c r="EZ81" s="72"/>
      <c r="FA81" s="4"/>
      <c r="FB81" s="30"/>
    </row>
    <row r="82" spans="1:158" ht="15">
      <c r="A82" s="25">
        <v>40</v>
      </c>
      <c r="B82" s="1">
        <v>44</v>
      </c>
      <c r="C82" s="17" t="s">
        <v>132</v>
      </c>
      <c r="D82" s="11" t="s">
        <v>59</v>
      </c>
      <c r="E82" s="13">
        <v>250</v>
      </c>
      <c r="F82" s="11"/>
      <c r="G82" s="12"/>
      <c r="H82" s="11"/>
      <c r="I82" s="12"/>
      <c r="J82" s="11"/>
      <c r="K82" s="12"/>
      <c r="L82" s="11"/>
      <c r="M82" s="12"/>
      <c r="N82" s="6">
        <f t="shared" si="98"/>
        <v>250</v>
      </c>
      <c r="O82" s="6">
        <v>32</v>
      </c>
      <c r="P82" s="11"/>
      <c r="Q82" s="12"/>
      <c r="R82" s="14">
        <f t="shared" si="99"/>
        <v>250</v>
      </c>
      <c r="S82" s="24">
        <v>36</v>
      </c>
      <c r="T82" s="11"/>
      <c r="U82" s="12"/>
      <c r="V82" s="15">
        <f t="shared" si="68"/>
        <v>0</v>
      </c>
      <c r="W82" s="20" t="s">
        <v>97</v>
      </c>
      <c r="X82" s="11"/>
      <c r="Y82" s="12"/>
      <c r="Z82" s="16">
        <f t="shared" si="69"/>
        <v>0</v>
      </c>
      <c r="AA82" s="22" t="s">
        <v>97</v>
      </c>
      <c r="AB82" s="11"/>
      <c r="AC82" s="12"/>
      <c r="AD82" s="4">
        <f t="shared" si="100"/>
        <v>0</v>
      </c>
      <c r="AE82" s="6" t="s">
        <v>97</v>
      </c>
      <c r="AF82" s="11"/>
      <c r="AG82" s="12"/>
      <c r="AH82" s="12"/>
      <c r="AI82" s="4">
        <f t="shared" si="70"/>
        <v>0</v>
      </c>
      <c r="AJ82" s="6" t="s">
        <v>97</v>
      </c>
      <c r="AK82" s="12"/>
      <c r="AL82" s="4">
        <f t="shared" si="71"/>
        <v>0</v>
      </c>
      <c r="AM82" s="30" t="s">
        <v>97</v>
      </c>
      <c r="AN82" s="31"/>
      <c r="AO82" s="31"/>
      <c r="AP82" s="4">
        <f t="shared" si="72"/>
        <v>0</v>
      </c>
      <c r="AQ82" s="6" t="s">
        <v>97</v>
      </c>
      <c r="AR82" s="31"/>
      <c r="AS82" s="31"/>
      <c r="AT82" s="4">
        <f t="shared" si="73"/>
        <v>0</v>
      </c>
      <c r="AU82" s="6" t="s">
        <v>97</v>
      </c>
      <c r="AV82" s="31"/>
      <c r="AW82" s="32">
        <v>90</v>
      </c>
      <c r="AX82" s="4">
        <f t="shared" si="74"/>
        <v>90</v>
      </c>
      <c r="AY82" s="30">
        <v>48</v>
      </c>
      <c r="AZ82" s="35">
        <v>100</v>
      </c>
      <c r="BA82" s="32">
        <v>250</v>
      </c>
      <c r="BB82" s="4">
        <f t="shared" si="75"/>
        <v>440</v>
      </c>
      <c r="BC82" s="30">
        <v>44</v>
      </c>
      <c r="BD82" s="31"/>
      <c r="BE82" s="4">
        <f t="shared" si="76"/>
        <v>440</v>
      </c>
      <c r="BF82" s="30">
        <v>42</v>
      </c>
      <c r="BG82" s="31"/>
      <c r="BH82" s="4">
        <f t="shared" si="77"/>
        <v>440</v>
      </c>
      <c r="BI82" s="30">
        <v>42</v>
      </c>
      <c r="BJ82" s="31"/>
      <c r="BK82" s="4">
        <f t="shared" si="78"/>
        <v>440</v>
      </c>
      <c r="BL82" s="30">
        <v>37</v>
      </c>
      <c r="BM82" s="31"/>
      <c r="BN82" s="31"/>
      <c r="BO82" s="4">
        <f t="shared" si="79"/>
        <v>440</v>
      </c>
      <c r="BP82" s="30">
        <v>36</v>
      </c>
      <c r="BQ82" s="31"/>
      <c r="BR82" s="4">
        <f t="shared" si="82"/>
        <v>350</v>
      </c>
      <c r="BS82" s="30">
        <v>40</v>
      </c>
      <c r="BT82" s="31"/>
      <c r="BU82" s="4">
        <f t="shared" si="83"/>
        <v>0</v>
      </c>
      <c r="BV82" s="30" t="s">
        <v>97</v>
      </c>
      <c r="BW82" s="31"/>
      <c r="BX82" s="4">
        <f t="shared" si="84"/>
        <v>0</v>
      </c>
      <c r="BY82" s="30" t="s">
        <v>97</v>
      </c>
      <c r="BZ82" s="31"/>
      <c r="CA82" s="31"/>
      <c r="CB82" s="4">
        <f t="shared" si="85"/>
        <v>0</v>
      </c>
      <c r="CC82" s="30" t="s">
        <v>97</v>
      </c>
      <c r="CD82" s="31"/>
      <c r="CE82" s="4">
        <f t="shared" si="80"/>
        <v>0</v>
      </c>
      <c r="CF82" s="30" t="s">
        <v>97</v>
      </c>
      <c r="CG82" s="31"/>
      <c r="CH82" s="31"/>
      <c r="CI82" s="4">
        <f t="shared" si="86"/>
        <v>0</v>
      </c>
      <c r="CJ82" s="30" t="s">
        <v>97</v>
      </c>
      <c r="CK82" s="31"/>
      <c r="CL82" s="4">
        <f t="shared" si="87"/>
        <v>0</v>
      </c>
      <c r="CM82" s="30" t="s">
        <v>97</v>
      </c>
      <c r="CN82" s="31"/>
      <c r="CO82" s="31"/>
      <c r="CP82" s="4">
        <f t="shared" si="88"/>
        <v>0</v>
      </c>
      <c r="CQ82" s="30" t="s">
        <v>97</v>
      </c>
      <c r="CR82" s="31"/>
      <c r="CS82" s="4">
        <f t="shared" si="89"/>
        <v>0</v>
      </c>
      <c r="CT82" s="30" t="s">
        <v>97</v>
      </c>
      <c r="CU82" s="31"/>
      <c r="CV82" s="4">
        <f t="shared" si="90"/>
        <v>0</v>
      </c>
      <c r="CW82" s="30" t="s">
        <v>97</v>
      </c>
      <c r="CX82" s="31"/>
      <c r="CY82" s="4">
        <f t="shared" si="91"/>
        <v>0</v>
      </c>
      <c r="CZ82" s="30" t="s">
        <v>97</v>
      </c>
      <c r="DA82" s="31"/>
      <c r="DB82" s="31"/>
      <c r="DC82" s="4">
        <f t="shared" si="92"/>
        <v>0</v>
      </c>
      <c r="DD82" s="30" t="s">
        <v>97</v>
      </c>
      <c r="DE82" s="31"/>
      <c r="DF82" s="4">
        <f t="shared" si="93"/>
        <v>0</v>
      </c>
      <c r="DG82" s="30" t="s">
        <v>97</v>
      </c>
      <c r="DH82" s="31"/>
      <c r="DI82" s="31"/>
      <c r="DJ82" s="4">
        <f t="shared" si="94"/>
        <v>0</v>
      </c>
      <c r="DK82" s="30" t="s">
        <v>97</v>
      </c>
      <c r="DL82" s="31"/>
      <c r="DM82" s="31"/>
      <c r="DN82" s="4">
        <f t="shared" si="95"/>
        <v>0</v>
      </c>
      <c r="DO82" s="30" t="s">
        <v>97</v>
      </c>
      <c r="DP82" s="31"/>
      <c r="DQ82" s="4">
        <f t="shared" si="96"/>
        <v>0</v>
      </c>
      <c r="DR82" s="30" t="s">
        <v>97</v>
      </c>
      <c r="DS82" s="31"/>
      <c r="DT82" s="4">
        <f t="shared" si="97"/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  <c r="EB82" s="31"/>
      <c r="EC82" s="31"/>
      <c r="ED82" s="4">
        <f>+EC82+EB82+DY82+DV82+DS82+DP82+DM82+DL82</f>
        <v>0</v>
      </c>
      <c r="EE82" s="30" t="s">
        <v>97</v>
      </c>
      <c r="EF82" s="31"/>
      <c r="EG82" s="4">
        <f>+EF82+EC82+EB82+DY82+DV82+DS82+DP82</f>
        <v>0</v>
      </c>
      <c r="EH82" s="30" t="s">
        <v>97</v>
      </c>
      <c r="EI82" s="31"/>
      <c r="EJ82" s="31"/>
      <c r="EK82" s="4">
        <f>+EJ82+EI82+EF82+EC82+EB82+DY82+DV82+DS82</f>
        <v>0</v>
      </c>
      <c r="EL82" s="30" t="s">
        <v>97</v>
      </c>
      <c r="EM82" s="31"/>
      <c r="EN82" s="4">
        <f t="shared" si="81"/>
        <v>0</v>
      </c>
      <c r="EO82" s="30" t="s">
        <v>97</v>
      </c>
      <c r="EP82" s="31"/>
      <c r="EQ82" s="4"/>
      <c r="ER82" s="30"/>
      <c r="ES82" s="72"/>
      <c r="ET82" s="4"/>
      <c r="EU82" s="30"/>
      <c r="EV82" s="72"/>
      <c r="EW82" s="4"/>
      <c r="EX82" s="30"/>
      <c r="EY82" s="72"/>
      <c r="EZ82" s="72"/>
      <c r="FA82" s="4"/>
      <c r="FB82" s="30"/>
    </row>
    <row r="83" spans="1:158" ht="15">
      <c r="A83" s="25">
        <v>51</v>
      </c>
      <c r="B83" s="1">
        <v>28</v>
      </c>
      <c r="C83" s="17" t="s">
        <v>136</v>
      </c>
      <c r="D83" s="11" t="s">
        <v>54</v>
      </c>
      <c r="E83" s="13">
        <v>500</v>
      </c>
      <c r="F83" s="11"/>
      <c r="G83" s="12"/>
      <c r="H83" s="11"/>
      <c r="I83" s="12"/>
      <c r="J83" s="11"/>
      <c r="K83" s="12"/>
      <c r="L83" s="11"/>
      <c r="M83" s="12"/>
      <c r="N83" s="6">
        <f t="shared" si="98"/>
        <v>500</v>
      </c>
      <c r="O83" s="6">
        <v>25</v>
      </c>
      <c r="P83" s="11"/>
      <c r="Q83" s="12"/>
      <c r="R83" s="14">
        <f t="shared" si="99"/>
        <v>500</v>
      </c>
      <c r="S83" s="24">
        <v>26</v>
      </c>
      <c r="T83" s="11"/>
      <c r="U83" s="12"/>
      <c r="V83" s="15">
        <f t="shared" si="68"/>
        <v>0</v>
      </c>
      <c r="W83" s="20" t="s">
        <v>97</v>
      </c>
      <c r="X83" s="11"/>
      <c r="Y83" s="12"/>
      <c r="Z83" s="16">
        <f t="shared" si="69"/>
        <v>0</v>
      </c>
      <c r="AA83" s="22" t="s">
        <v>97</v>
      </c>
      <c r="AB83" s="11"/>
      <c r="AC83" s="12"/>
      <c r="AD83" s="4">
        <f t="shared" si="100"/>
        <v>0</v>
      </c>
      <c r="AE83" s="6" t="s">
        <v>97</v>
      </c>
      <c r="AF83" s="11"/>
      <c r="AG83" s="12"/>
      <c r="AH83" s="12"/>
      <c r="AI83" s="4">
        <f t="shared" si="70"/>
        <v>0</v>
      </c>
      <c r="AJ83" s="6" t="s">
        <v>97</v>
      </c>
      <c r="AK83" s="12"/>
      <c r="AL83" s="4">
        <f t="shared" si="71"/>
        <v>0</v>
      </c>
      <c r="AM83" s="30" t="s">
        <v>97</v>
      </c>
      <c r="AN83" s="31"/>
      <c r="AO83" s="31"/>
      <c r="AP83" s="4">
        <f t="shared" si="72"/>
        <v>0</v>
      </c>
      <c r="AQ83" s="6" t="s">
        <v>97</v>
      </c>
      <c r="AR83" s="31"/>
      <c r="AS83" s="31"/>
      <c r="AT83" s="4">
        <f t="shared" si="73"/>
        <v>0</v>
      </c>
      <c r="AU83" s="6" t="s">
        <v>97</v>
      </c>
      <c r="AV83" s="31"/>
      <c r="AW83" s="31"/>
      <c r="AX83" s="4">
        <f t="shared" si="74"/>
        <v>0</v>
      </c>
      <c r="AY83" s="6" t="s">
        <v>97</v>
      </c>
      <c r="AZ83" s="31"/>
      <c r="BA83" s="32">
        <v>120</v>
      </c>
      <c r="BB83" s="4">
        <f t="shared" si="75"/>
        <v>120</v>
      </c>
      <c r="BC83" s="30">
        <v>56</v>
      </c>
      <c r="BD83" s="31"/>
      <c r="BE83" s="4">
        <f t="shared" si="76"/>
        <v>120</v>
      </c>
      <c r="BF83" s="30">
        <v>54</v>
      </c>
      <c r="BG83" s="31"/>
      <c r="BH83" s="4">
        <f t="shared" si="77"/>
        <v>120</v>
      </c>
      <c r="BI83" s="30">
        <v>51</v>
      </c>
      <c r="BJ83" s="31"/>
      <c r="BK83" s="4">
        <f t="shared" si="78"/>
        <v>120</v>
      </c>
      <c r="BL83" s="30">
        <v>46</v>
      </c>
      <c r="BM83" s="35"/>
      <c r="BN83" s="31"/>
      <c r="BO83" s="4">
        <f t="shared" si="79"/>
        <v>120</v>
      </c>
      <c r="BP83" s="30">
        <v>46</v>
      </c>
      <c r="BQ83" s="31"/>
      <c r="BR83" s="4">
        <f t="shared" si="82"/>
        <v>120</v>
      </c>
      <c r="BS83" s="30">
        <v>47</v>
      </c>
      <c r="BT83" s="31"/>
      <c r="BU83" s="4">
        <f t="shared" si="83"/>
        <v>0</v>
      </c>
      <c r="BV83" s="30" t="s">
        <v>97</v>
      </c>
      <c r="BW83" s="31"/>
      <c r="BX83" s="4">
        <f t="shared" si="84"/>
        <v>0</v>
      </c>
      <c r="BY83" s="30" t="s">
        <v>97</v>
      </c>
      <c r="BZ83" s="31"/>
      <c r="CA83" s="31"/>
      <c r="CB83" s="4">
        <f t="shared" si="85"/>
        <v>0</v>
      </c>
      <c r="CC83" s="30" t="s">
        <v>97</v>
      </c>
      <c r="CD83" s="31"/>
      <c r="CE83" s="4">
        <f t="shared" si="80"/>
        <v>0</v>
      </c>
      <c r="CF83" s="30" t="s">
        <v>97</v>
      </c>
      <c r="CG83" s="31"/>
      <c r="CH83" s="31"/>
      <c r="CI83" s="4">
        <f t="shared" si="86"/>
        <v>0</v>
      </c>
      <c r="CJ83" s="30" t="s">
        <v>97</v>
      </c>
      <c r="CK83" s="31"/>
      <c r="CL83" s="4">
        <f t="shared" si="87"/>
        <v>0</v>
      </c>
      <c r="CM83" s="30" t="s">
        <v>97</v>
      </c>
      <c r="CN83" s="31"/>
      <c r="CO83" s="31"/>
      <c r="CP83" s="4">
        <f t="shared" si="88"/>
        <v>0</v>
      </c>
      <c r="CQ83" s="30" t="s">
        <v>97</v>
      </c>
      <c r="CR83" s="31"/>
      <c r="CS83" s="4">
        <f t="shared" si="89"/>
        <v>0</v>
      </c>
      <c r="CT83" s="30" t="s">
        <v>97</v>
      </c>
      <c r="CU83" s="31"/>
      <c r="CV83" s="4">
        <f t="shared" si="90"/>
        <v>0</v>
      </c>
      <c r="CW83" s="30" t="s">
        <v>97</v>
      </c>
      <c r="CX83" s="31"/>
      <c r="CY83" s="4">
        <f t="shared" si="91"/>
        <v>0</v>
      </c>
      <c r="CZ83" s="30" t="s">
        <v>97</v>
      </c>
      <c r="DA83" s="31"/>
      <c r="DB83" s="31"/>
      <c r="DC83" s="4">
        <f t="shared" si="92"/>
        <v>0</v>
      </c>
      <c r="DD83" s="30" t="s">
        <v>97</v>
      </c>
      <c r="DE83" s="31"/>
      <c r="DF83" s="4">
        <f t="shared" si="93"/>
        <v>0</v>
      </c>
      <c r="DG83" s="30" t="s">
        <v>97</v>
      </c>
      <c r="DH83" s="31"/>
      <c r="DI83" s="31"/>
      <c r="DJ83" s="4">
        <f t="shared" si="94"/>
        <v>0</v>
      </c>
      <c r="DK83" s="30" t="s">
        <v>97</v>
      </c>
      <c r="DL83" s="31"/>
      <c r="DM83" s="31"/>
      <c r="DN83" s="4">
        <f t="shared" si="95"/>
        <v>0</v>
      </c>
      <c r="DO83" s="30" t="s">
        <v>97</v>
      </c>
      <c r="DP83" s="31"/>
      <c r="DQ83" s="4">
        <f t="shared" si="96"/>
        <v>0</v>
      </c>
      <c r="DR83" s="30" t="s">
        <v>97</v>
      </c>
      <c r="DS83" s="31"/>
      <c r="DT83" s="4">
        <f t="shared" si="97"/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  <c r="EB83" s="31"/>
      <c r="EC83" s="31"/>
      <c r="ED83" s="4">
        <f>+EC83+EB83+DY83+DV83+DS83+DP83+DM83+DL83</f>
        <v>0</v>
      </c>
      <c r="EE83" s="30" t="s">
        <v>97</v>
      </c>
      <c r="EF83" s="31"/>
      <c r="EG83" s="4">
        <f>+EF83+EC83+EB83+DY83+DV83+DS83+DP83</f>
        <v>0</v>
      </c>
      <c r="EH83" s="30" t="s">
        <v>97</v>
      </c>
      <c r="EI83" s="31"/>
      <c r="EJ83" s="31"/>
      <c r="EK83" s="4">
        <f>+EJ83+EI83+EF83+EC83+EB83+DY83+DV83+DS83</f>
        <v>0</v>
      </c>
      <c r="EL83" s="30" t="s">
        <v>97</v>
      </c>
      <c r="EM83" s="31"/>
      <c r="EN83" s="4">
        <f t="shared" si="81"/>
        <v>0</v>
      </c>
      <c r="EO83" s="30" t="s">
        <v>97</v>
      </c>
      <c r="EP83" s="31"/>
      <c r="EQ83" s="4"/>
      <c r="ER83" s="30"/>
      <c r="ES83" s="72"/>
      <c r="ET83" s="4"/>
      <c r="EU83" s="30"/>
      <c r="EV83" s="72"/>
      <c r="EW83" s="4"/>
      <c r="EX83" s="30"/>
      <c r="EY83" s="72"/>
      <c r="EZ83" s="72"/>
      <c r="FA83" s="4"/>
      <c r="FB83" s="30"/>
    </row>
    <row r="84" spans="1:158" ht="15">
      <c r="A84" s="25">
        <v>62</v>
      </c>
      <c r="B84" s="1">
        <v>27</v>
      </c>
      <c r="C84" s="17" t="s">
        <v>144</v>
      </c>
      <c r="D84" s="11"/>
      <c r="E84" s="12"/>
      <c r="F84" s="11"/>
      <c r="G84" s="12"/>
      <c r="H84" s="11" t="s">
        <v>60</v>
      </c>
      <c r="I84" s="13">
        <v>200</v>
      </c>
      <c r="J84" s="11" t="s">
        <v>80</v>
      </c>
      <c r="K84" s="13">
        <v>110</v>
      </c>
      <c r="L84" s="11"/>
      <c r="M84" s="12"/>
      <c r="N84" s="6">
        <f t="shared" si="98"/>
        <v>310</v>
      </c>
      <c r="O84" s="6">
        <v>29</v>
      </c>
      <c r="P84" s="11"/>
      <c r="Q84" s="12"/>
      <c r="R84" s="14">
        <f t="shared" si="99"/>
        <v>310</v>
      </c>
      <c r="S84" s="24">
        <v>31</v>
      </c>
      <c r="T84" s="11"/>
      <c r="U84" s="12"/>
      <c r="V84" s="15">
        <f t="shared" si="68"/>
        <v>310</v>
      </c>
      <c r="W84" s="20">
        <v>33</v>
      </c>
      <c r="X84" s="11"/>
      <c r="Y84" s="12"/>
      <c r="Z84" s="16">
        <f t="shared" si="69"/>
        <v>310</v>
      </c>
      <c r="AA84" s="22">
        <v>34</v>
      </c>
      <c r="AB84" s="11"/>
      <c r="AC84" s="12"/>
      <c r="AD84" s="4">
        <f t="shared" si="100"/>
        <v>110</v>
      </c>
      <c r="AE84" s="6">
        <v>40</v>
      </c>
      <c r="AF84" s="11"/>
      <c r="AG84" s="12"/>
      <c r="AH84" s="12"/>
      <c r="AI84" s="4">
        <f t="shared" si="70"/>
        <v>0</v>
      </c>
      <c r="AJ84" s="6" t="s">
        <v>97</v>
      </c>
      <c r="AK84" s="12"/>
      <c r="AL84" s="4">
        <f t="shared" si="71"/>
        <v>0</v>
      </c>
      <c r="AM84" s="30" t="s">
        <v>97</v>
      </c>
      <c r="AN84" s="31"/>
      <c r="AO84" s="31"/>
      <c r="AP84" s="4">
        <f t="shared" si="72"/>
        <v>0</v>
      </c>
      <c r="AQ84" s="6" t="s">
        <v>97</v>
      </c>
      <c r="AR84" s="31"/>
      <c r="AS84" s="31"/>
      <c r="AT84" s="4">
        <f t="shared" si="73"/>
        <v>0</v>
      </c>
      <c r="AU84" s="6" t="s">
        <v>97</v>
      </c>
      <c r="AV84" s="31"/>
      <c r="AW84" s="31"/>
      <c r="AX84" s="4">
        <f t="shared" si="74"/>
        <v>0</v>
      </c>
      <c r="AY84" s="6" t="s">
        <v>97</v>
      </c>
      <c r="AZ84" s="35">
        <v>100</v>
      </c>
      <c r="BA84" s="31"/>
      <c r="BB84" s="4">
        <f t="shared" si="75"/>
        <v>100</v>
      </c>
      <c r="BC84" s="30">
        <v>58</v>
      </c>
      <c r="BD84" s="31"/>
      <c r="BE84" s="4">
        <f t="shared" si="76"/>
        <v>100</v>
      </c>
      <c r="BF84" s="30">
        <v>56</v>
      </c>
      <c r="BG84" s="31"/>
      <c r="BH84" s="4">
        <f t="shared" si="77"/>
        <v>100</v>
      </c>
      <c r="BI84" s="30">
        <v>54</v>
      </c>
      <c r="BJ84" s="31"/>
      <c r="BK84" s="4">
        <f t="shared" si="78"/>
        <v>100</v>
      </c>
      <c r="BL84" s="30">
        <v>48</v>
      </c>
      <c r="BM84" s="31"/>
      <c r="BN84" s="31"/>
      <c r="BO84" s="4">
        <f t="shared" si="79"/>
        <v>100</v>
      </c>
      <c r="BP84" s="30">
        <v>48</v>
      </c>
      <c r="BQ84" s="31"/>
      <c r="BR84" s="4">
        <f t="shared" si="82"/>
        <v>100</v>
      </c>
      <c r="BS84" s="30">
        <v>50</v>
      </c>
      <c r="BT84" s="31"/>
      <c r="BU84" s="4">
        <f t="shared" si="83"/>
        <v>0</v>
      </c>
      <c r="BV84" s="30" t="s">
        <v>97</v>
      </c>
      <c r="BW84" s="31"/>
      <c r="BX84" s="4">
        <f t="shared" si="84"/>
        <v>0</v>
      </c>
      <c r="BY84" s="30" t="s">
        <v>97</v>
      </c>
      <c r="BZ84" s="31"/>
      <c r="CA84" s="31"/>
      <c r="CB84" s="4">
        <f t="shared" si="85"/>
        <v>0</v>
      </c>
      <c r="CC84" s="30" t="s">
        <v>97</v>
      </c>
      <c r="CD84" s="31"/>
      <c r="CE84" s="4">
        <f t="shared" si="80"/>
        <v>0</v>
      </c>
      <c r="CF84" s="30" t="s">
        <v>97</v>
      </c>
      <c r="CG84" s="31"/>
      <c r="CH84" s="31"/>
      <c r="CI84" s="4">
        <f t="shared" si="86"/>
        <v>0</v>
      </c>
      <c r="CJ84" s="30" t="s">
        <v>97</v>
      </c>
      <c r="CK84" s="31"/>
      <c r="CL84" s="4">
        <f t="shared" si="87"/>
        <v>0</v>
      </c>
      <c r="CM84" s="30" t="s">
        <v>97</v>
      </c>
      <c r="CN84" s="31"/>
      <c r="CO84" s="31"/>
      <c r="CP84" s="4">
        <f t="shared" si="88"/>
        <v>0</v>
      </c>
      <c r="CQ84" s="30" t="s">
        <v>97</v>
      </c>
      <c r="CR84" s="31"/>
      <c r="CS84" s="4">
        <f t="shared" si="89"/>
        <v>0</v>
      </c>
      <c r="CT84" s="30" t="s">
        <v>97</v>
      </c>
      <c r="CU84" s="31"/>
      <c r="CV84" s="4">
        <f t="shared" si="90"/>
        <v>0</v>
      </c>
      <c r="CW84" s="30" t="s">
        <v>97</v>
      </c>
      <c r="CX84" s="31"/>
      <c r="CY84" s="4">
        <f t="shared" si="91"/>
        <v>0</v>
      </c>
      <c r="CZ84" s="30" t="s">
        <v>97</v>
      </c>
      <c r="DA84" s="31"/>
      <c r="DB84" s="31"/>
      <c r="DC84" s="4">
        <f t="shared" si="92"/>
        <v>0</v>
      </c>
      <c r="DD84" s="30" t="s">
        <v>97</v>
      </c>
      <c r="DE84" s="31"/>
      <c r="DF84" s="4">
        <f t="shared" si="93"/>
        <v>0</v>
      </c>
      <c r="DG84" s="30" t="s">
        <v>97</v>
      </c>
      <c r="DH84" s="31"/>
      <c r="DI84" s="31"/>
      <c r="DJ84" s="4">
        <f t="shared" si="94"/>
        <v>0</v>
      </c>
      <c r="DK84" s="30" t="s">
        <v>97</v>
      </c>
      <c r="DL84" s="31"/>
      <c r="DM84" s="31"/>
      <c r="DN84" s="4">
        <f t="shared" si="95"/>
        <v>0</v>
      </c>
      <c r="DO84" s="30" t="s">
        <v>97</v>
      </c>
      <c r="DP84" s="31"/>
      <c r="DQ84" s="4">
        <f t="shared" si="96"/>
        <v>0</v>
      </c>
      <c r="DR84" s="30" t="s">
        <v>97</v>
      </c>
      <c r="DS84" s="31"/>
      <c r="DT84" s="4">
        <f t="shared" si="97"/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  <c r="EB84" s="31"/>
      <c r="EC84" s="31"/>
      <c r="ED84" s="4">
        <f>+EC84+EB84+DY84+DV84+DS84+DP84+DM84+DL84</f>
        <v>0</v>
      </c>
      <c r="EE84" s="30" t="s">
        <v>97</v>
      </c>
      <c r="EF84" s="31"/>
      <c r="EG84" s="4">
        <f>+EF84+EC84+EB84+DY84+DV84+DS84+DP84</f>
        <v>0</v>
      </c>
      <c r="EH84" s="30" t="s">
        <v>97</v>
      </c>
      <c r="EI84" s="31"/>
      <c r="EJ84" s="31"/>
      <c r="EK84" s="4">
        <f>+EJ84+EI84+EF84+EC84+EB84+DY84+DV84+DS84</f>
        <v>0</v>
      </c>
      <c r="EL84" s="30" t="s">
        <v>97</v>
      </c>
      <c r="EM84" s="31"/>
      <c r="EN84" s="4">
        <f t="shared" si="81"/>
        <v>0</v>
      </c>
      <c r="EO84" s="30" t="s">
        <v>97</v>
      </c>
      <c r="EP84" s="31"/>
      <c r="EQ84" s="4"/>
      <c r="ER84" s="30"/>
      <c r="ES84" s="72"/>
      <c r="ET84" s="4"/>
      <c r="EU84" s="30"/>
      <c r="EV84" s="72"/>
      <c r="EW84" s="4"/>
      <c r="EX84" s="30"/>
      <c r="EY84" s="72"/>
      <c r="EZ84" s="72"/>
      <c r="FA84" s="4"/>
      <c r="FB84" s="30"/>
    </row>
    <row r="85" spans="1:158" ht="15">
      <c r="A85" s="25">
        <v>17</v>
      </c>
      <c r="B85" s="1">
        <v>19</v>
      </c>
      <c r="C85" s="17" t="s">
        <v>133</v>
      </c>
      <c r="D85" s="11" t="s">
        <v>70</v>
      </c>
      <c r="E85" s="13">
        <v>730</v>
      </c>
      <c r="F85" s="11" t="s">
        <v>71</v>
      </c>
      <c r="G85" s="13">
        <v>800</v>
      </c>
      <c r="H85" s="11"/>
      <c r="I85" s="12"/>
      <c r="J85" s="11"/>
      <c r="K85" s="12"/>
      <c r="L85" s="11"/>
      <c r="M85" s="12"/>
      <c r="N85" s="6">
        <f t="shared" si="98"/>
        <v>1530</v>
      </c>
      <c r="O85" s="26">
        <v>13</v>
      </c>
      <c r="P85" s="11"/>
      <c r="Q85" s="12"/>
      <c r="R85" s="14">
        <f t="shared" si="99"/>
        <v>1530</v>
      </c>
      <c r="S85" s="23">
        <v>15</v>
      </c>
      <c r="T85" s="11"/>
      <c r="U85" s="12"/>
      <c r="V85" s="15">
        <f t="shared" si="68"/>
        <v>800</v>
      </c>
      <c r="W85" s="20">
        <v>24</v>
      </c>
      <c r="X85" s="11"/>
      <c r="Y85" s="12"/>
      <c r="Z85" s="16">
        <f t="shared" si="69"/>
        <v>0</v>
      </c>
      <c r="AA85" s="22" t="s">
        <v>97</v>
      </c>
      <c r="AB85" s="11"/>
      <c r="AC85" s="12"/>
      <c r="AD85" s="4">
        <f t="shared" si="100"/>
        <v>0</v>
      </c>
      <c r="AE85" s="6" t="s">
        <v>97</v>
      </c>
      <c r="AF85" s="11"/>
      <c r="AG85" s="12"/>
      <c r="AH85" s="12"/>
      <c r="AI85" s="4">
        <f t="shared" si="70"/>
        <v>0</v>
      </c>
      <c r="AJ85" s="6" t="s">
        <v>97</v>
      </c>
      <c r="AK85" s="12"/>
      <c r="AL85" s="4">
        <f t="shared" si="71"/>
        <v>0</v>
      </c>
      <c r="AM85" s="30" t="s">
        <v>97</v>
      </c>
      <c r="AN85" s="31"/>
      <c r="AO85" s="31"/>
      <c r="AP85" s="4">
        <f t="shared" si="72"/>
        <v>0</v>
      </c>
      <c r="AQ85" s="6" t="s">
        <v>97</v>
      </c>
      <c r="AR85" s="31"/>
      <c r="AS85" s="31"/>
      <c r="AT85" s="4">
        <f t="shared" si="73"/>
        <v>0</v>
      </c>
      <c r="AU85" s="6" t="s">
        <v>97</v>
      </c>
      <c r="AV85" s="31"/>
      <c r="AW85" s="31"/>
      <c r="AX85" s="4">
        <f t="shared" si="74"/>
        <v>0</v>
      </c>
      <c r="AY85" s="6" t="s">
        <v>97</v>
      </c>
      <c r="AZ85" s="35">
        <v>100</v>
      </c>
      <c r="BA85" s="31"/>
      <c r="BB85" s="4">
        <f t="shared" si="75"/>
        <v>100</v>
      </c>
      <c r="BC85" s="30">
        <v>59</v>
      </c>
      <c r="BD85" s="31"/>
      <c r="BE85" s="4">
        <f t="shared" si="76"/>
        <v>100</v>
      </c>
      <c r="BF85" s="30">
        <v>57</v>
      </c>
      <c r="BG85" s="31"/>
      <c r="BH85" s="4">
        <f t="shared" si="77"/>
        <v>100</v>
      </c>
      <c r="BI85" s="30">
        <v>55</v>
      </c>
      <c r="BJ85" s="31"/>
      <c r="BK85" s="4">
        <f t="shared" si="78"/>
        <v>100</v>
      </c>
      <c r="BL85" s="30">
        <v>49</v>
      </c>
      <c r="BM85" s="31"/>
      <c r="BN85" s="31"/>
      <c r="BO85" s="4">
        <f t="shared" si="79"/>
        <v>100</v>
      </c>
      <c r="BP85" s="30">
        <v>49</v>
      </c>
      <c r="BQ85" s="31"/>
      <c r="BR85" s="4">
        <f t="shared" si="82"/>
        <v>100</v>
      </c>
      <c r="BS85" s="30">
        <v>51</v>
      </c>
      <c r="BT85" s="31"/>
      <c r="BU85" s="4">
        <f t="shared" si="83"/>
        <v>0</v>
      </c>
      <c r="BV85" s="30" t="s">
        <v>97</v>
      </c>
      <c r="BW85" s="31"/>
      <c r="BX85" s="4">
        <f t="shared" si="84"/>
        <v>0</v>
      </c>
      <c r="BY85" s="30" t="s">
        <v>97</v>
      </c>
      <c r="BZ85" s="31"/>
      <c r="CA85" s="31"/>
      <c r="CB85" s="4">
        <f t="shared" si="85"/>
        <v>0</v>
      </c>
      <c r="CC85" s="30" t="s">
        <v>97</v>
      </c>
      <c r="CD85" s="31"/>
      <c r="CE85" s="4">
        <f t="shared" si="80"/>
        <v>0</v>
      </c>
      <c r="CF85" s="30" t="s">
        <v>97</v>
      </c>
      <c r="CG85" s="31"/>
      <c r="CH85" s="31"/>
      <c r="CI85" s="4">
        <f t="shared" si="86"/>
        <v>0</v>
      </c>
      <c r="CJ85" s="30" t="s">
        <v>97</v>
      </c>
      <c r="CK85" s="31"/>
      <c r="CL85" s="4">
        <f t="shared" si="87"/>
        <v>0</v>
      </c>
      <c r="CM85" s="30" t="s">
        <v>97</v>
      </c>
      <c r="CN85" s="31"/>
      <c r="CO85" s="31"/>
      <c r="CP85" s="4">
        <f t="shared" si="88"/>
        <v>0</v>
      </c>
      <c r="CQ85" s="30" t="s">
        <v>97</v>
      </c>
      <c r="CR85" s="31"/>
      <c r="CS85" s="4">
        <f t="shared" si="89"/>
        <v>0</v>
      </c>
      <c r="CT85" s="30" t="s">
        <v>97</v>
      </c>
      <c r="CU85" s="31"/>
      <c r="CV85" s="4">
        <f t="shared" si="90"/>
        <v>0</v>
      </c>
      <c r="CW85" s="30" t="s">
        <v>97</v>
      </c>
      <c r="CX85" s="31"/>
      <c r="CY85" s="4">
        <f t="shared" si="91"/>
        <v>0</v>
      </c>
      <c r="CZ85" s="30" t="s">
        <v>97</v>
      </c>
      <c r="DA85" s="31"/>
      <c r="DB85" s="31"/>
      <c r="DC85" s="4">
        <f t="shared" si="92"/>
        <v>0</v>
      </c>
      <c r="DD85" s="30" t="s">
        <v>97</v>
      </c>
      <c r="DE85" s="31"/>
      <c r="DF85" s="4">
        <f t="shared" si="93"/>
        <v>0</v>
      </c>
      <c r="DG85" s="30" t="s">
        <v>97</v>
      </c>
      <c r="DH85" s="31"/>
      <c r="DI85" s="31"/>
      <c r="DJ85" s="4">
        <f t="shared" si="94"/>
        <v>0</v>
      </c>
      <c r="DK85" s="30" t="s">
        <v>97</v>
      </c>
      <c r="DL85" s="31"/>
      <c r="DM85" s="31"/>
      <c r="DN85" s="4">
        <f t="shared" si="95"/>
        <v>0</v>
      </c>
      <c r="DO85" s="30" t="s">
        <v>97</v>
      </c>
      <c r="DP85" s="31"/>
      <c r="DQ85" s="4">
        <f t="shared" si="96"/>
        <v>0</v>
      </c>
      <c r="DR85" s="30" t="s">
        <v>97</v>
      </c>
      <c r="DS85" s="31"/>
      <c r="DT85" s="4">
        <f t="shared" si="97"/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  <c r="EB85" s="31"/>
      <c r="EC85" s="31"/>
      <c r="ED85" s="4">
        <f>+EC85+EB85+DY85+DV85+DS85+DP85+DM85+DL85</f>
        <v>0</v>
      </c>
      <c r="EE85" s="30" t="s">
        <v>97</v>
      </c>
      <c r="EF85" s="31"/>
      <c r="EG85" s="4">
        <f>+EF85+EC85+EB85+DY85+DV85+DS85+DP85</f>
        <v>0</v>
      </c>
      <c r="EH85" s="30" t="s">
        <v>97</v>
      </c>
      <c r="EI85" s="31"/>
      <c r="EJ85" s="31"/>
      <c r="EK85" s="4">
        <f>+EJ85+EI85+EF85+EC85+EB85+DY85+DV85+DS85</f>
        <v>0</v>
      </c>
      <c r="EL85" s="30" t="s">
        <v>97</v>
      </c>
      <c r="EM85" s="31"/>
      <c r="EN85" s="4">
        <f t="shared" si="81"/>
        <v>0</v>
      </c>
      <c r="EO85" s="30" t="s">
        <v>97</v>
      </c>
      <c r="EP85" s="31"/>
      <c r="EQ85" s="4"/>
      <c r="ER85" s="30"/>
      <c r="ES85" s="72"/>
      <c r="ET85" s="4"/>
      <c r="EU85" s="30"/>
      <c r="EV85" s="72"/>
      <c r="EW85" s="4"/>
      <c r="EX85" s="30"/>
      <c r="EY85" s="72"/>
      <c r="EZ85" s="72"/>
      <c r="FA85" s="4"/>
      <c r="FB85" s="30"/>
    </row>
    <row r="86" spans="1:158" ht="15">
      <c r="A86" s="25">
        <v>60</v>
      </c>
      <c r="B86" s="1">
        <v>27</v>
      </c>
      <c r="C86" s="17" t="s">
        <v>123</v>
      </c>
      <c r="D86" s="11" t="s">
        <v>63</v>
      </c>
      <c r="E86" s="12"/>
      <c r="F86" s="12"/>
      <c r="G86" s="12"/>
      <c r="H86" s="11"/>
      <c r="I86" s="12"/>
      <c r="J86" s="11"/>
      <c r="K86" s="12"/>
      <c r="L86" s="11"/>
      <c r="M86" s="12"/>
      <c r="N86" s="6">
        <f t="shared" si="98"/>
        <v>0</v>
      </c>
      <c r="O86" s="6" t="s">
        <v>97</v>
      </c>
      <c r="P86" s="11"/>
      <c r="Q86" s="12"/>
      <c r="R86" s="14">
        <f t="shared" si="99"/>
        <v>0</v>
      </c>
      <c r="S86" s="24" t="s">
        <v>97</v>
      </c>
      <c r="T86" s="11"/>
      <c r="U86" s="12"/>
      <c r="V86" s="15">
        <f t="shared" si="68"/>
        <v>0</v>
      </c>
      <c r="W86" s="20" t="s">
        <v>97</v>
      </c>
      <c r="X86" s="11"/>
      <c r="Y86" s="12"/>
      <c r="Z86" s="16">
        <f t="shared" si="69"/>
        <v>0</v>
      </c>
      <c r="AA86" s="22" t="s">
        <v>97</v>
      </c>
      <c r="AB86" s="11"/>
      <c r="AC86" s="12"/>
      <c r="AD86" s="4">
        <f>MAX(AC86,Y86,U86,Q86,M86,K86)</f>
        <v>0</v>
      </c>
      <c r="AE86" s="6" t="s">
        <v>97</v>
      </c>
      <c r="AF86" s="11"/>
      <c r="AG86" s="12"/>
      <c r="AH86" s="12"/>
      <c r="AI86" s="4">
        <f t="shared" si="70"/>
        <v>0</v>
      </c>
      <c r="AJ86" s="6" t="s">
        <v>97</v>
      </c>
      <c r="AK86" s="12"/>
      <c r="AL86" s="4">
        <f t="shared" si="71"/>
        <v>0</v>
      </c>
      <c r="AM86" s="30" t="s">
        <v>97</v>
      </c>
      <c r="AN86" s="31"/>
      <c r="AO86" s="31"/>
      <c r="AP86" s="4">
        <f t="shared" si="72"/>
        <v>0</v>
      </c>
      <c r="AQ86" s="6" t="s">
        <v>97</v>
      </c>
      <c r="AR86" s="28">
        <v>350</v>
      </c>
      <c r="AS86" s="32">
        <v>400</v>
      </c>
      <c r="AT86" s="4">
        <f t="shared" si="73"/>
        <v>750</v>
      </c>
      <c r="AU86" s="30">
        <v>30</v>
      </c>
      <c r="AV86" s="31"/>
      <c r="AW86" s="31"/>
      <c r="AX86" s="4">
        <f t="shared" si="74"/>
        <v>750</v>
      </c>
      <c r="AY86" s="30">
        <v>32</v>
      </c>
      <c r="AZ86" s="31"/>
      <c r="BA86" s="31"/>
      <c r="BB86" s="4">
        <f t="shared" si="75"/>
        <v>750</v>
      </c>
      <c r="BC86" s="30">
        <v>36</v>
      </c>
      <c r="BD86" s="31"/>
      <c r="BE86" s="4">
        <f t="shared" si="76"/>
        <v>750</v>
      </c>
      <c r="BF86" s="30">
        <v>36</v>
      </c>
      <c r="BG86" s="31"/>
      <c r="BH86" s="4">
        <f t="shared" si="77"/>
        <v>750</v>
      </c>
      <c r="BI86" s="30">
        <v>34</v>
      </c>
      <c r="BJ86" s="31"/>
      <c r="BK86" s="4">
        <f t="shared" si="78"/>
        <v>750</v>
      </c>
      <c r="BL86" s="30">
        <v>35</v>
      </c>
      <c r="BM86" s="31"/>
      <c r="BN86" s="31"/>
      <c r="BO86" s="4">
        <f t="shared" si="79"/>
        <v>0</v>
      </c>
      <c r="BP86" s="30" t="s">
        <v>97</v>
      </c>
      <c r="BQ86" s="31"/>
      <c r="BR86" s="4">
        <f t="shared" si="82"/>
        <v>0</v>
      </c>
      <c r="BS86" s="30" t="s">
        <v>97</v>
      </c>
      <c r="BT86" s="31"/>
      <c r="BU86" s="4">
        <f t="shared" si="83"/>
        <v>0</v>
      </c>
      <c r="BV86" s="30" t="s">
        <v>97</v>
      </c>
      <c r="BW86" s="31"/>
      <c r="BX86" s="4">
        <f t="shared" si="84"/>
        <v>0</v>
      </c>
      <c r="BY86" s="30" t="s">
        <v>97</v>
      </c>
      <c r="BZ86" s="31"/>
      <c r="CA86" s="31"/>
      <c r="CB86" s="4">
        <f t="shared" si="85"/>
        <v>0</v>
      </c>
      <c r="CC86" s="30" t="s">
        <v>97</v>
      </c>
      <c r="CD86" s="31"/>
      <c r="CE86" s="4">
        <f t="shared" si="80"/>
        <v>0</v>
      </c>
      <c r="CF86" s="30" t="s">
        <v>97</v>
      </c>
      <c r="CG86" s="31"/>
      <c r="CH86" s="31"/>
      <c r="CI86" s="4">
        <f t="shared" si="86"/>
        <v>0</v>
      </c>
      <c r="CJ86" s="30" t="s">
        <v>97</v>
      </c>
      <c r="CK86" s="31"/>
      <c r="CL86" s="4">
        <f t="shared" si="87"/>
        <v>0</v>
      </c>
      <c r="CM86" s="30" t="s">
        <v>97</v>
      </c>
      <c r="CN86" s="31"/>
      <c r="CO86" s="31"/>
      <c r="CP86" s="4">
        <f t="shared" si="88"/>
        <v>0</v>
      </c>
      <c r="CQ86" s="30" t="s">
        <v>97</v>
      </c>
      <c r="CR86" s="31"/>
      <c r="CS86" s="4">
        <f t="shared" si="89"/>
        <v>0</v>
      </c>
      <c r="CT86" s="30" t="s">
        <v>97</v>
      </c>
      <c r="CU86" s="31"/>
      <c r="CV86" s="4">
        <f t="shared" si="90"/>
        <v>0</v>
      </c>
      <c r="CW86" s="30" t="s">
        <v>97</v>
      </c>
      <c r="CX86" s="31"/>
      <c r="CY86" s="4">
        <f t="shared" si="91"/>
        <v>0</v>
      </c>
      <c r="CZ86" s="30" t="s">
        <v>97</v>
      </c>
      <c r="DA86" s="31"/>
      <c r="DB86" s="31"/>
      <c r="DC86" s="4">
        <f t="shared" si="92"/>
        <v>0</v>
      </c>
      <c r="DD86" s="30" t="s">
        <v>97</v>
      </c>
      <c r="DE86" s="31"/>
      <c r="DF86" s="4">
        <f t="shared" si="93"/>
        <v>0</v>
      </c>
      <c r="DG86" s="30" t="s">
        <v>97</v>
      </c>
      <c r="DH86" s="31"/>
      <c r="DI86" s="31"/>
      <c r="DJ86" s="4">
        <f t="shared" si="94"/>
        <v>0</v>
      </c>
      <c r="DK86" s="30" t="s">
        <v>97</v>
      </c>
      <c r="DL86" s="31"/>
      <c r="DM86" s="31"/>
      <c r="DN86" s="4">
        <f t="shared" si="95"/>
        <v>0</v>
      </c>
      <c r="DO86" s="30" t="s">
        <v>97</v>
      </c>
      <c r="DP86" s="31"/>
      <c r="DQ86" s="4">
        <f t="shared" si="96"/>
        <v>0</v>
      </c>
      <c r="DR86" s="30" t="s">
        <v>97</v>
      </c>
      <c r="DS86" s="31"/>
      <c r="DT86" s="4">
        <f t="shared" si="97"/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  <c r="EB86" s="31"/>
      <c r="EC86" s="31"/>
      <c r="ED86" s="4">
        <f>+EC86+EB86+DY86+DV86+DS86+DP86+DM86+DL86</f>
        <v>0</v>
      </c>
      <c r="EE86" s="30" t="s">
        <v>97</v>
      </c>
      <c r="EF86" s="31"/>
      <c r="EG86" s="4">
        <f>+EF86+EC86+EB86+DY86+DV86+DS86+DP86</f>
        <v>0</v>
      </c>
      <c r="EH86" s="30" t="s">
        <v>97</v>
      </c>
      <c r="EI86" s="31"/>
      <c r="EJ86" s="31"/>
      <c r="EK86" s="4">
        <f>+EJ86+EI86+EF86+EC86+EB86+DY86+DV86+DS86</f>
        <v>0</v>
      </c>
      <c r="EL86" s="30" t="s">
        <v>97</v>
      </c>
      <c r="EM86" s="31"/>
      <c r="EN86" s="4">
        <f t="shared" si="81"/>
        <v>0</v>
      </c>
      <c r="EO86" s="30" t="s">
        <v>97</v>
      </c>
      <c r="EP86" s="31"/>
      <c r="EQ86" s="4"/>
      <c r="ER86" s="30"/>
      <c r="ES86" s="72"/>
      <c r="ET86" s="4"/>
      <c r="EU86" s="30"/>
      <c r="EV86" s="72"/>
      <c r="EW86" s="4"/>
      <c r="EX86" s="30"/>
      <c r="EY86" s="72"/>
      <c r="EZ86" s="72"/>
      <c r="FA86" s="4"/>
      <c r="FB86" s="30"/>
    </row>
    <row r="87" spans="1:158" ht="15">
      <c r="A87" s="25">
        <v>42</v>
      </c>
      <c r="B87" s="1">
        <v>51</v>
      </c>
      <c r="C87" s="17" t="s">
        <v>16</v>
      </c>
      <c r="D87" s="11" t="s">
        <v>57</v>
      </c>
      <c r="E87" s="13">
        <v>350</v>
      </c>
      <c r="F87" s="13" t="s">
        <v>72</v>
      </c>
      <c r="G87" s="13">
        <v>650</v>
      </c>
      <c r="H87" s="13" t="s">
        <v>77</v>
      </c>
      <c r="I87" s="13">
        <v>400</v>
      </c>
      <c r="J87" s="11" t="s">
        <v>61</v>
      </c>
      <c r="K87" s="13">
        <v>210</v>
      </c>
      <c r="L87" s="11"/>
      <c r="M87" s="12"/>
      <c r="N87" s="6">
        <f t="shared" si="98"/>
        <v>1610</v>
      </c>
      <c r="O87" s="26">
        <v>12</v>
      </c>
      <c r="P87" s="11"/>
      <c r="Q87" s="12"/>
      <c r="R87" s="14">
        <f t="shared" si="99"/>
        <v>1610</v>
      </c>
      <c r="S87" s="23">
        <v>14</v>
      </c>
      <c r="T87" s="11" t="s">
        <v>67</v>
      </c>
      <c r="U87" s="13">
        <v>450</v>
      </c>
      <c r="V87" s="15">
        <f t="shared" si="68"/>
        <v>1710</v>
      </c>
      <c r="W87" s="19">
        <v>13</v>
      </c>
      <c r="X87" s="11" t="s">
        <v>58</v>
      </c>
      <c r="Y87" s="13">
        <v>300</v>
      </c>
      <c r="Z87" s="16">
        <f t="shared" si="69"/>
        <v>1360</v>
      </c>
      <c r="AA87" s="22">
        <v>18</v>
      </c>
      <c r="AB87" s="11"/>
      <c r="AC87" s="13">
        <v>400</v>
      </c>
      <c r="AD87" s="4">
        <f>SUM(AC87,Y87,U87,Q87,M87,K87)</f>
        <v>1360</v>
      </c>
      <c r="AE87" s="6">
        <v>17</v>
      </c>
      <c r="AF87" s="11"/>
      <c r="AG87" s="28">
        <v>400</v>
      </c>
      <c r="AH87" s="13">
        <v>150</v>
      </c>
      <c r="AI87" s="4">
        <f t="shared" si="70"/>
        <v>1700</v>
      </c>
      <c r="AJ87" s="6">
        <v>20</v>
      </c>
      <c r="AK87" s="13">
        <v>350</v>
      </c>
      <c r="AL87" s="4">
        <f t="shared" si="71"/>
        <v>2050</v>
      </c>
      <c r="AM87" s="30">
        <v>19</v>
      </c>
      <c r="AN87" s="31"/>
      <c r="AO87" s="32">
        <v>90</v>
      </c>
      <c r="AP87" s="4">
        <f t="shared" si="72"/>
        <v>2140</v>
      </c>
      <c r="AQ87" s="30">
        <v>19</v>
      </c>
      <c r="AR87" s="28">
        <v>350</v>
      </c>
      <c r="AS87" s="32">
        <v>200</v>
      </c>
      <c r="AT87" s="4">
        <f t="shared" si="73"/>
        <v>2240</v>
      </c>
      <c r="AU87" s="30">
        <v>18</v>
      </c>
      <c r="AV87" s="31"/>
      <c r="AW87" s="31"/>
      <c r="AX87" s="4">
        <f t="shared" si="74"/>
        <v>1940</v>
      </c>
      <c r="AY87" s="30">
        <v>22</v>
      </c>
      <c r="AZ87" s="31"/>
      <c r="BA87" s="31"/>
      <c r="BB87" s="4">
        <f t="shared" si="75"/>
        <v>1540</v>
      </c>
      <c r="BC87" s="30">
        <v>26</v>
      </c>
      <c r="BD87" s="31"/>
      <c r="BE87" s="4">
        <f t="shared" si="76"/>
        <v>990</v>
      </c>
      <c r="BF87" s="30">
        <v>32</v>
      </c>
      <c r="BG87" s="31"/>
      <c r="BH87" s="4">
        <f t="shared" si="77"/>
        <v>640</v>
      </c>
      <c r="BI87" s="30">
        <v>36</v>
      </c>
      <c r="BJ87" s="31"/>
      <c r="BK87" s="4">
        <f t="shared" si="78"/>
        <v>550</v>
      </c>
      <c r="BL87" s="30">
        <v>36</v>
      </c>
      <c r="BM87" s="31"/>
      <c r="BN87" s="31"/>
      <c r="BO87" s="4">
        <f t="shared" si="79"/>
        <v>0</v>
      </c>
      <c r="BP87" s="30" t="s">
        <v>97</v>
      </c>
      <c r="BQ87" s="31"/>
      <c r="BR87" s="4">
        <f t="shared" si="82"/>
        <v>0</v>
      </c>
      <c r="BS87" s="30" t="s">
        <v>97</v>
      </c>
      <c r="BT87" s="31"/>
      <c r="BU87" s="4">
        <f t="shared" si="83"/>
        <v>0</v>
      </c>
      <c r="BV87" s="30" t="s">
        <v>97</v>
      </c>
      <c r="BW87" s="31"/>
      <c r="BX87" s="4">
        <f t="shared" si="84"/>
        <v>0</v>
      </c>
      <c r="BY87" s="30" t="s">
        <v>97</v>
      </c>
      <c r="BZ87" s="31"/>
      <c r="CA87" s="31"/>
      <c r="CB87" s="4">
        <f t="shared" si="85"/>
        <v>0</v>
      </c>
      <c r="CC87" s="30" t="s">
        <v>97</v>
      </c>
      <c r="CD87" s="31"/>
      <c r="CE87" s="4">
        <f t="shared" si="80"/>
        <v>0</v>
      </c>
      <c r="CF87" s="30" t="s">
        <v>97</v>
      </c>
      <c r="CG87" s="31"/>
      <c r="CH87" s="31"/>
      <c r="CI87" s="4">
        <f t="shared" si="86"/>
        <v>0</v>
      </c>
      <c r="CJ87" s="30" t="s">
        <v>97</v>
      </c>
      <c r="CK87" s="31"/>
      <c r="CL87" s="4">
        <f t="shared" si="87"/>
        <v>0</v>
      </c>
      <c r="CM87" s="30" t="s">
        <v>97</v>
      </c>
      <c r="CN87" s="31"/>
      <c r="CO87" s="31"/>
      <c r="CP87" s="4">
        <f t="shared" si="88"/>
        <v>0</v>
      </c>
      <c r="CQ87" s="30" t="s">
        <v>97</v>
      </c>
      <c r="CR87" s="31"/>
      <c r="CS87" s="4">
        <f t="shared" si="89"/>
        <v>0</v>
      </c>
      <c r="CT87" s="30" t="s">
        <v>97</v>
      </c>
      <c r="CU87" s="31"/>
      <c r="CV87" s="4">
        <f t="shared" si="90"/>
        <v>0</v>
      </c>
      <c r="CW87" s="30" t="s">
        <v>97</v>
      </c>
      <c r="CX87" s="31"/>
      <c r="CY87" s="4">
        <f t="shared" si="91"/>
        <v>0</v>
      </c>
      <c r="CZ87" s="30" t="s">
        <v>97</v>
      </c>
      <c r="DA87" s="31"/>
      <c r="DB87" s="31"/>
      <c r="DC87" s="4">
        <f t="shared" si="92"/>
        <v>0</v>
      </c>
      <c r="DD87" s="30" t="s">
        <v>97</v>
      </c>
      <c r="DE87" s="31"/>
      <c r="DF87" s="4">
        <f t="shared" si="93"/>
        <v>0</v>
      </c>
      <c r="DG87" s="30" t="s">
        <v>97</v>
      </c>
      <c r="DH87" s="31"/>
      <c r="DI87" s="31"/>
      <c r="DJ87" s="4">
        <f t="shared" si="94"/>
        <v>0</v>
      </c>
      <c r="DK87" s="30" t="s">
        <v>97</v>
      </c>
      <c r="DL87" s="31"/>
      <c r="DM87" s="31"/>
      <c r="DN87" s="4">
        <f t="shared" si="95"/>
        <v>0</v>
      </c>
      <c r="DO87" s="30" t="s">
        <v>97</v>
      </c>
      <c r="DP87" s="31"/>
      <c r="DQ87" s="4">
        <f t="shared" si="96"/>
        <v>0</v>
      </c>
      <c r="DR87" s="30" t="s">
        <v>97</v>
      </c>
      <c r="DS87" s="31"/>
      <c r="DT87" s="4">
        <f t="shared" si="97"/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  <c r="EB87" s="31"/>
      <c r="EC87" s="31"/>
      <c r="ED87" s="4">
        <f>+EC87+EB87+DY87+DV87+DS87+DP87+DM87+DL87</f>
        <v>0</v>
      </c>
      <c r="EE87" s="30" t="s">
        <v>97</v>
      </c>
      <c r="EF87" s="31"/>
      <c r="EG87" s="4">
        <f>+EF87+EC87+EB87+DY87+DV87+DS87+DP87</f>
        <v>0</v>
      </c>
      <c r="EH87" s="30" t="s">
        <v>97</v>
      </c>
      <c r="EI87" s="31"/>
      <c r="EJ87" s="31"/>
      <c r="EK87" s="4">
        <f>+EJ87+EI87+EF87+EC87+EB87+DY87+DV87+DS87</f>
        <v>0</v>
      </c>
      <c r="EL87" s="30" t="s">
        <v>97</v>
      </c>
      <c r="EM87" s="31"/>
      <c r="EN87" s="4">
        <f t="shared" si="81"/>
        <v>0</v>
      </c>
      <c r="EO87" s="30" t="s">
        <v>97</v>
      </c>
      <c r="EP87" s="31"/>
      <c r="EQ87" s="4"/>
      <c r="ER87" s="30"/>
      <c r="ES87" s="72"/>
      <c r="ET87" s="4"/>
      <c r="EU87" s="30"/>
      <c r="EV87" s="72"/>
      <c r="EW87" s="4"/>
      <c r="EX87" s="30"/>
      <c r="EY87" s="72"/>
      <c r="EZ87" s="72"/>
      <c r="FA87" s="4"/>
      <c r="FB87" s="30"/>
    </row>
    <row r="88" spans="1:158" ht="15">
      <c r="A88" s="25">
        <v>48</v>
      </c>
      <c r="B88" s="1">
        <v>33</v>
      </c>
      <c r="C88" s="17" t="s">
        <v>121</v>
      </c>
      <c r="D88" s="11" t="s">
        <v>63</v>
      </c>
      <c r="E88" s="12"/>
      <c r="F88" s="12"/>
      <c r="G88" s="12"/>
      <c r="H88" s="11"/>
      <c r="I88" s="12"/>
      <c r="J88" s="11"/>
      <c r="K88" s="12"/>
      <c r="L88" s="11"/>
      <c r="M88" s="12"/>
      <c r="N88" s="6">
        <f t="shared" si="98"/>
        <v>0</v>
      </c>
      <c r="O88" s="6" t="s">
        <v>97</v>
      </c>
      <c r="P88" s="11"/>
      <c r="Q88" s="12"/>
      <c r="R88" s="14">
        <f t="shared" si="99"/>
        <v>0</v>
      </c>
      <c r="S88" s="24" t="s">
        <v>97</v>
      </c>
      <c r="T88" s="11"/>
      <c r="U88" s="12"/>
      <c r="V88" s="15">
        <f t="shared" si="68"/>
        <v>0</v>
      </c>
      <c r="W88" s="20" t="s">
        <v>97</v>
      </c>
      <c r="X88" s="11"/>
      <c r="Y88" s="12"/>
      <c r="Z88" s="16">
        <f t="shared" si="69"/>
        <v>0</v>
      </c>
      <c r="AA88" s="22" t="s">
        <v>97</v>
      </c>
      <c r="AB88" s="11"/>
      <c r="AC88" s="12"/>
      <c r="AD88" s="4">
        <f>MAX(AC88,Y88,U88,Q88,M88,K88)</f>
        <v>0</v>
      </c>
      <c r="AE88" s="6" t="s">
        <v>97</v>
      </c>
      <c r="AF88" s="11"/>
      <c r="AG88" s="12"/>
      <c r="AH88" s="12"/>
      <c r="AI88" s="4">
        <f t="shared" si="70"/>
        <v>0</v>
      </c>
      <c r="AJ88" s="6" t="s">
        <v>97</v>
      </c>
      <c r="AK88" s="12"/>
      <c r="AL88" s="4">
        <f t="shared" si="71"/>
        <v>0</v>
      </c>
      <c r="AM88" s="30" t="s">
        <v>97</v>
      </c>
      <c r="AN88" s="31"/>
      <c r="AO88" s="32">
        <v>190</v>
      </c>
      <c r="AP88" s="4">
        <f t="shared" si="72"/>
        <v>190</v>
      </c>
      <c r="AQ88" s="30">
        <v>46</v>
      </c>
      <c r="AR88" s="31"/>
      <c r="AS88" s="32">
        <v>300</v>
      </c>
      <c r="AT88" s="4">
        <f t="shared" si="73"/>
        <v>490</v>
      </c>
      <c r="AU88" s="30">
        <v>37</v>
      </c>
      <c r="AV88" s="31"/>
      <c r="AW88" s="31"/>
      <c r="AX88" s="4">
        <f t="shared" si="74"/>
        <v>490</v>
      </c>
      <c r="AY88" s="30">
        <v>36</v>
      </c>
      <c r="AZ88" s="31"/>
      <c r="BA88" s="31"/>
      <c r="BB88" s="4">
        <f t="shared" si="75"/>
        <v>490</v>
      </c>
      <c r="BC88" s="30">
        <v>42</v>
      </c>
      <c r="BD88" s="31"/>
      <c r="BE88" s="4">
        <f t="shared" si="76"/>
        <v>490</v>
      </c>
      <c r="BF88" s="30">
        <v>40</v>
      </c>
      <c r="BG88" s="31"/>
      <c r="BH88" s="4">
        <f t="shared" si="77"/>
        <v>490</v>
      </c>
      <c r="BI88" s="30">
        <v>40</v>
      </c>
      <c r="BJ88" s="31"/>
      <c r="BK88" s="4">
        <f t="shared" si="78"/>
        <v>300</v>
      </c>
      <c r="BL88" s="30">
        <v>43</v>
      </c>
      <c r="BM88" s="31"/>
      <c r="BN88" s="31"/>
      <c r="BO88" s="4">
        <f t="shared" si="79"/>
        <v>0</v>
      </c>
      <c r="BP88" s="30" t="s">
        <v>97</v>
      </c>
      <c r="BQ88" s="31"/>
      <c r="BR88" s="4">
        <f t="shared" si="82"/>
        <v>0</v>
      </c>
      <c r="BS88" s="30" t="s">
        <v>97</v>
      </c>
      <c r="BT88" s="31"/>
      <c r="BU88" s="4">
        <f t="shared" si="83"/>
        <v>0</v>
      </c>
      <c r="BV88" s="30" t="s">
        <v>97</v>
      </c>
      <c r="BW88" s="31"/>
      <c r="BX88" s="4">
        <f t="shared" si="84"/>
        <v>0</v>
      </c>
      <c r="BY88" s="30" t="s">
        <v>97</v>
      </c>
      <c r="BZ88" s="31"/>
      <c r="CA88" s="31"/>
      <c r="CB88" s="4">
        <f t="shared" si="85"/>
        <v>0</v>
      </c>
      <c r="CC88" s="30" t="s">
        <v>97</v>
      </c>
      <c r="CD88" s="31"/>
      <c r="CE88" s="4">
        <f t="shared" si="80"/>
        <v>0</v>
      </c>
      <c r="CF88" s="30" t="s">
        <v>97</v>
      </c>
      <c r="CG88" s="31"/>
      <c r="CH88" s="31"/>
      <c r="CI88" s="4">
        <f t="shared" si="86"/>
        <v>0</v>
      </c>
      <c r="CJ88" s="30" t="s">
        <v>97</v>
      </c>
      <c r="CK88" s="31"/>
      <c r="CL88" s="4">
        <f t="shared" si="87"/>
        <v>0</v>
      </c>
      <c r="CM88" s="30" t="s">
        <v>97</v>
      </c>
      <c r="CN88" s="31"/>
      <c r="CO88" s="31"/>
      <c r="CP88" s="4">
        <f t="shared" si="88"/>
        <v>0</v>
      </c>
      <c r="CQ88" s="30" t="s">
        <v>97</v>
      </c>
      <c r="CR88" s="31"/>
      <c r="CS88" s="4">
        <f t="shared" si="89"/>
        <v>0</v>
      </c>
      <c r="CT88" s="30" t="s">
        <v>97</v>
      </c>
      <c r="CU88" s="31"/>
      <c r="CV88" s="4">
        <f t="shared" si="90"/>
        <v>0</v>
      </c>
      <c r="CW88" s="30" t="s">
        <v>97</v>
      </c>
      <c r="CX88" s="31"/>
      <c r="CY88" s="4">
        <f t="shared" si="91"/>
        <v>0</v>
      </c>
      <c r="CZ88" s="30" t="s">
        <v>97</v>
      </c>
      <c r="DA88" s="31"/>
      <c r="DB88" s="31"/>
      <c r="DC88" s="4">
        <f t="shared" si="92"/>
        <v>0</v>
      </c>
      <c r="DD88" s="30" t="s">
        <v>97</v>
      </c>
      <c r="DE88" s="31"/>
      <c r="DF88" s="4">
        <f t="shared" si="93"/>
        <v>0</v>
      </c>
      <c r="DG88" s="30" t="s">
        <v>97</v>
      </c>
      <c r="DH88" s="31"/>
      <c r="DI88" s="31"/>
      <c r="DJ88" s="4">
        <f t="shared" si="94"/>
        <v>0</v>
      </c>
      <c r="DK88" s="30" t="s">
        <v>97</v>
      </c>
      <c r="DL88" s="31"/>
      <c r="DM88" s="31"/>
      <c r="DN88" s="4">
        <f t="shared" si="95"/>
        <v>0</v>
      </c>
      <c r="DO88" s="30" t="s">
        <v>97</v>
      </c>
      <c r="DP88" s="31"/>
      <c r="DQ88" s="4">
        <f t="shared" si="96"/>
        <v>0</v>
      </c>
      <c r="DR88" s="30" t="s">
        <v>97</v>
      </c>
      <c r="DS88" s="31"/>
      <c r="DT88" s="4">
        <f t="shared" si="97"/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  <c r="EB88" s="31"/>
      <c r="EC88" s="31"/>
      <c r="ED88" s="4">
        <f>+EC88+EB88+DY88+DV88+DS88+DP88+DM88+DL88</f>
        <v>0</v>
      </c>
      <c r="EE88" s="30" t="s">
        <v>97</v>
      </c>
      <c r="EF88" s="31"/>
      <c r="EG88" s="4">
        <f>+EF88+EC88+EB88+DY88+DV88+DS88+DP88</f>
        <v>0</v>
      </c>
      <c r="EH88" s="30" t="s">
        <v>97</v>
      </c>
      <c r="EI88" s="31"/>
      <c r="EJ88" s="31"/>
      <c r="EK88" s="4">
        <f>+EJ88+EI88+EF88+EC88+EB88+DY88+DV88+DS88</f>
        <v>0</v>
      </c>
      <c r="EL88" s="30" t="s">
        <v>97</v>
      </c>
      <c r="EM88" s="31"/>
      <c r="EN88" s="4">
        <f t="shared" si="81"/>
        <v>0</v>
      </c>
      <c r="EO88" s="30" t="s">
        <v>97</v>
      </c>
      <c r="EP88" s="31"/>
      <c r="EQ88" s="4"/>
      <c r="ER88" s="30"/>
      <c r="ES88" s="72"/>
      <c r="ET88" s="4"/>
      <c r="EU88" s="30"/>
      <c r="EV88" s="72"/>
      <c r="EW88" s="4"/>
      <c r="EX88" s="30"/>
      <c r="EY88" s="72"/>
      <c r="EZ88" s="72"/>
      <c r="FA88" s="4"/>
      <c r="FB88" s="30"/>
    </row>
    <row r="89" spans="1:158" ht="15">
      <c r="A89" s="25">
        <v>8</v>
      </c>
      <c r="B89" s="1">
        <v>47</v>
      </c>
      <c r="C89" s="17" t="s">
        <v>126</v>
      </c>
      <c r="D89" s="11"/>
      <c r="E89" s="12"/>
      <c r="F89" s="11"/>
      <c r="G89" s="12"/>
      <c r="H89" s="11"/>
      <c r="I89" s="12"/>
      <c r="J89" s="11" t="s">
        <v>81</v>
      </c>
      <c r="K89" s="13">
        <v>90</v>
      </c>
      <c r="L89" s="11"/>
      <c r="M89" s="12"/>
      <c r="N89" s="6">
        <f t="shared" si="98"/>
        <v>90</v>
      </c>
      <c r="O89" s="6">
        <v>37</v>
      </c>
      <c r="P89" s="11"/>
      <c r="Q89" s="12"/>
      <c r="R89" s="14">
        <f t="shared" si="99"/>
        <v>90</v>
      </c>
      <c r="S89" s="24">
        <v>43</v>
      </c>
      <c r="T89" s="11"/>
      <c r="U89" s="12"/>
      <c r="V89" s="15">
        <f t="shared" si="68"/>
        <v>90</v>
      </c>
      <c r="W89" s="20">
        <v>41</v>
      </c>
      <c r="X89" s="11"/>
      <c r="Y89" s="12"/>
      <c r="Z89" s="16">
        <f t="shared" si="69"/>
        <v>90</v>
      </c>
      <c r="AA89" s="22">
        <v>45</v>
      </c>
      <c r="AB89" s="11"/>
      <c r="AC89" s="12"/>
      <c r="AD89" s="4">
        <f>SUM(AC89,Y89,U89,Q89,M89,K89)</f>
        <v>90</v>
      </c>
      <c r="AE89" s="6">
        <v>42</v>
      </c>
      <c r="AF89" s="11"/>
      <c r="AG89" s="12"/>
      <c r="AH89" s="12"/>
      <c r="AI89" s="4">
        <f t="shared" si="70"/>
        <v>0</v>
      </c>
      <c r="AJ89" s="6" t="s">
        <v>97</v>
      </c>
      <c r="AK89" s="12"/>
      <c r="AL89" s="4">
        <f t="shared" si="71"/>
        <v>0</v>
      </c>
      <c r="AM89" s="30" t="s">
        <v>97</v>
      </c>
      <c r="AN89" s="31"/>
      <c r="AO89" s="31"/>
      <c r="AP89" s="4">
        <f t="shared" si="72"/>
        <v>0</v>
      </c>
      <c r="AQ89" s="6" t="s">
        <v>97</v>
      </c>
      <c r="AR89" s="31"/>
      <c r="AS89" s="32">
        <v>30</v>
      </c>
      <c r="AT89" s="4">
        <f t="shared" si="73"/>
        <v>30</v>
      </c>
      <c r="AU89" s="30">
        <v>49</v>
      </c>
      <c r="AV89" s="31"/>
      <c r="AW89" s="31"/>
      <c r="AX89" s="4">
        <f t="shared" si="74"/>
        <v>30</v>
      </c>
      <c r="AY89" s="30">
        <v>50</v>
      </c>
      <c r="AZ89" s="31"/>
      <c r="BA89" s="31"/>
      <c r="BB89" s="4">
        <f t="shared" si="75"/>
        <v>30</v>
      </c>
      <c r="BC89" s="30">
        <v>61</v>
      </c>
      <c r="BD89" s="31"/>
      <c r="BE89" s="4">
        <f t="shared" si="76"/>
        <v>30</v>
      </c>
      <c r="BF89" s="30">
        <v>59</v>
      </c>
      <c r="BG89" s="31"/>
      <c r="BH89" s="4">
        <f t="shared" si="77"/>
        <v>30</v>
      </c>
      <c r="BI89" s="30">
        <v>58</v>
      </c>
      <c r="BJ89" s="31"/>
      <c r="BK89" s="4">
        <f t="shared" si="78"/>
        <v>30</v>
      </c>
      <c r="BL89" s="30">
        <v>51</v>
      </c>
      <c r="BM89" s="31"/>
      <c r="BN89" s="31"/>
      <c r="BO89" s="4">
        <f t="shared" si="79"/>
        <v>0</v>
      </c>
      <c r="BP89" s="30" t="s">
        <v>97</v>
      </c>
      <c r="BQ89" s="31"/>
      <c r="BR89" s="4">
        <f t="shared" si="82"/>
        <v>0</v>
      </c>
      <c r="BS89" s="30" t="s">
        <v>97</v>
      </c>
      <c r="BT89" s="31"/>
      <c r="BU89" s="4">
        <f t="shared" si="83"/>
        <v>0</v>
      </c>
      <c r="BV89" s="30" t="s">
        <v>97</v>
      </c>
      <c r="BW89" s="31"/>
      <c r="BX89" s="4">
        <f t="shared" si="84"/>
        <v>0</v>
      </c>
      <c r="BY89" s="30" t="s">
        <v>97</v>
      </c>
      <c r="BZ89" s="31"/>
      <c r="CA89" s="31"/>
      <c r="CB89" s="4">
        <f t="shared" si="85"/>
        <v>0</v>
      </c>
      <c r="CC89" s="30" t="s">
        <v>97</v>
      </c>
      <c r="CD89" s="31"/>
      <c r="CE89" s="4">
        <f t="shared" si="80"/>
        <v>0</v>
      </c>
      <c r="CF89" s="30" t="s">
        <v>97</v>
      </c>
      <c r="CG89" s="31"/>
      <c r="CH89" s="31"/>
      <c r="CI89" s="4">
        <f t="shared" si="86"/>
        <v>0</v>
      </c>
      <c r="CJ89" s="30" t="s">
        <v>97</v>
      </c>
      <c r="CK89" s="31"/>
      <c r="CL89" s="4">
        <f t="shared" si="87"/>
        <v>0</v>
      </c>
      <c r="CM89" s="30" t="s">
        <v>97</v>
      </c>
      <c r="CN89" s="31"/>
      <c r="CO89" s="31"/>
      <c r="CP89" s="4">
        <f t="shared" si="88"/>
        <v>0</v>
      </c>
      <c r="CQ89" s="30" t="s">
        <v>97</v>
      </c>
      <c r="CR89" s="31"/>
      <c r="CS89" s="4">
        <f t="shared" si="89"/>
        <v>0</v>
      </c>
      <c r="CT89" s="30" t="s">
        <v>97</v>
      </c>
      <c r="CU89" s="31"/>
      <c r="CV89" s="4">
        <f t="shared" si="90"/>
        <v>0</v>
      </c>
      <c r="CW89" s="30" t="s">
        <v>97</v>
      </c>
      <c r="CX89" s="31"/>
      <c r="CY89" s="4">
        <f t="shared" si="91"/>
        <v>0</v>
      </c>
      <c r="CZ89" s="30" t="s">
        <v>97</v>
      </c>
      <c r="DA89" s="31"/>
      <c r="DB89" s="31"/>
      <c r="DC89" s="4">
        <f t="shared" si="92"/>
        <v>0</v>
      </c>
      <c r="DD89" s="30" t="s">
        <v>97</v>
      </c>
      <c r="DE89" s="31"/>
      <c r="DF89" s="4">
        <f t="shared" si="93"/>
        <v>0</v>
      </c>
      <c r="DG89" s="30" t="s">
        <v>97</v>
      </c>
      <c r="DH89" s="31"/>
      <c r="DI89" s="31"/>
      <c r="DJ89" s="4">
        <f t="shared" si="94"/>
        <v>0</v>
      </c>
      <c r="DK89" s="30" t="s">
        <v>97</v>
      </c>
      <c r="DL89" s="31"/>
      <c r="DM89" s="31"/>
      <c r="DN89" s="4">
        <f t="shared" si="95"/>
        <v>0</v>
      </c>
      <c r="DO89" s="30" t="s">
        <v>97</v>
      </c>
      <c r="DP89" s="31"/>
      <c r="DQ89" s="4">
        <f t="shared" si="96"/>
        <v>0</v>
      </c>
      <c r="DR89" s="30" t="s">
        <v>97</v>
      </c>
      <c r="DS89" s="31"/>
      <c r="DT89" s="4">
        <f t="shared" si="97"/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  <c r="EB89" s="31"/>
      <c r="EC89" s="31"/>
      <c r="ED89" s="4">
        <f>+EC89+EB89+DY89+DV89+DS89+DP89+DM89+DL89</f>
        <v>0</v>
      </c>
      <c r="EE89" s="30" t="s">
        <v>97</v>
      </c>
      <c r="EF89" s="31"/>
      <c r="EG89" s="4">
        <f>+EF89+EC89+EB89+DY89+DV89+DS89+DP89</f>
        <v>0</v>
      </c>
      <c r="EH89" s="30" t="s">
        <v>97</v>
      </c>
      <c r="EI89" s="31"/>
      <c r="EJ89" s="31"/>
      <c r="EK89" s="4">
        <f>+EJ89+EI89+EF89+EC89+EB89+DY89+DV89+DS89</f>
        <v>0</v>
      </c>
      <c r="EL89" s="30" t="s">
        <v>97</v>
      </c>
      <c r="EM89" s="31"/>
      <c r="EN89" s="4">
        <f t="shared" si="81"/>
        <v>0</v>
      </c>
      <c r="EO89" s="30" t="s">
        <v>97</v>
      </c>
      <c r="EP89" s="31"/>
      <c r="EQ89" s="4"/>
      <c r="ER89" s="30"/>
      <c r="ES89" s="72"/>
      <c r="ET89" s="4"/>
      <c r="EU89" s="30"/>
      <c r="EV89" s="72"/>
      <c r="EW89" s="4"/>
      <c r="EX89" s="30"/>
      <c r="EY89" s="72"/>
      <c r="EZ89" s="72"/>
      <c r="FA89" s="4"/>
      <c r="FB89" s="30"/>
    </row>
    <row r="90" spans="1:158" ht="15">
      <c r="A90" s="25">
        <v>23</v>
      </c>
      <c r="B90" s="1">
        <v>42</v>
      </c>
      <c r="C90" s="17" t="s">
        <v>25</v>
      </c>
      <c r="D90" s="11" t="s">
        <v>55</v>
      </c>
      <c r="E90" s="13">
        <v>650</v>
      </c>
      <c r="F90" s="11"/>
      <c r="G90" s="12"/>
      <c r="H90" s="11" t="s">
        <v>53</v>
      </c>
      <c r="I90" s="13">
        <v>1000</v>
      </c>
      <c r="J90" s="11"/>
      <c r="K90" s="12"/>
      <c r="L90" s="11"/>
      <c r="M90" s="12"/>
      <c r="N90" s="6">
        <f t="shared" si="98"/>
        <v>1650</v>
      </c>
      <c r="O90" s="26">
        <v>11</v>
      </c>
      <c r="P90" s="11"/>
      <c r="Q90" s="12"/>
      <c r="R90" s="14">
        <f t="shared" si="99"/>
        <v>1650</v>
      </c>
      <c r="S90" s="23">
        <v>13</v>
      </c>
      <c r="T90" s="11"/>
      <c r="U90" s="12"/>
      <c r="V90" s="15">
        <f t="shared" si="68"/>
        <v>1000</v>
      </c>
      <c r="W90" s="20">
        <v>20</v>
      </c>
      <c r="X90" s="11"/>
      <c r="Y90" s="12"/>
      <c r="Z90" s="16">
        <f t="shared" si="69"/>
        <v>1000</v>
      </c>
      <c r="AA90" s="22">
        <v>22</v>
      </c>
      <c r="AB90" s="11"/>
      <c r="AC90" s="12"/>
      <c r="AD90" s="4">
        <f>SUM(AC90,Y90,U90,Q90,M90,K90)</f>
        <v>0</v>
      </c>
      <c r="AE90" s="6" t="s">
        <v>97</v>
      </c>
      <c r="AF90" s="11"/>
      <c r="AG90" s="12"/>
      <c r="AH90" s="12"/>
      <c r="AI90" s="4">
        <f t="shared" si="70"/>
        <v>0</v>
      </c>
      <c r="AJ90" s="6" t="s">
        <v>97</v>
      </c>
      <c r="AK90" s="12"/>
      <c r="AL90" s="4">
        <f t="shared" si="71"/>
        <v>0</v>
      </c>
      <c r="AM90" s="30" t="s">
        <v>97</v>
      </c>
      <c r="AN90" s="31"/>
      <c r="AO90" s="32">
        <v>1450</v>
      </c>
      <c r="AP90" s="4">
        <f t="shared" si="72"/>
        <v>1450</v>
      </c>
      <c r="AQ90" s="30">
        <v>26</v>
      </c>
      <c r="AR90" s="31"/>
      <c r="AS90" s="31"/>
      <c r="AT90" s="4">
        <f t="shared" si="73"/>
        <v>1450</v>
      </c>
      <c r="AU90" s="30">
        <v>23</v>
      </c>
      <c r="AV90" s="31"/>
      <c r="AW90" s="31"/>
      <c r="AX90" s="4">
        <f t="shared" si="74"/>
        <v>1450</v>
      </c>
      <c r="AY90" s="30">
        <v>25</v>
      </c>
      <c r="AZ90" s="31"/>
      <c r="BA90" s="31"/>
      <c r="BB90" s="4">
        <f t="shared" si="75"/>
        <v>1450</v>
      </c>
      <c r="BC90" s="30">
        <v>27</v>
      </c>
      <c r="BD90" s="31"/>
      <c r="BE90" s="4">
        <f t="shared" si="76"/>
        <v>1450</v>
      </c>
      <c r="BF90" s="30">
        <v>25</v>
      </c>
      <c r="BG90" s="31"/>
      <c r="BH90" s="4">
        <f t="shared" si="77"/>
        <v>1450</v>
      </c>
      <c r="BI90" s="30">
        <v>27</v>
      </c>
      <c r="BJ90" s="31"/>
      <c r="BK90" s="4">
        <f t="shared" si="78"/>
        <v>0</v>
      </c>
      <c r="BL90" s="30" t="s">
        <v>97</v>
      </c>
      <c r="BM90" s="31"/>
      <c r="BN90" s="31"/>
      <c r="BO90" s="4">
        <f t="shared" si="79"/>
        <v>0</v>
      </c>
      <c r="BP90" s="30" t="s">
        <v>97</v>
      </c>
      <c r="BQ90" s="31"/>
      <c r="BR90" s="4">
        <f t="shared" si="82"/>
        <v>0</v>
      </c>
      <c r="BS90" s="30" t="s">
        <v>97</v>
      </c>
      <c r="BT90" s="31"/>
      <c r="BU90" s="4">
        <f t="shared" si="83"/>
        <v>0</v>
      </c>
      <c r="BV90" s="30" t="s">
        <v>97</v>
      </c>
      <c r="BW90" s="31"/>
      <c r="BX90" s="4">
        <f t="shared" si="84"/>
        <v>0</v>
      </c>
      <c r="BY90" s="30" t="s">
        <v>97</v>
      </c>
      <c r="BZ90" s="31"/>
      <c r="CA90" s="31"/>
      <c r="CB90" s="4">
        <f t="shared" si="85"/>
        <v>0</v>
      </c>
      <c r="CC90" s="30" t="s">
        <v>97</v>
      </c>
      <c r="CD90" s="31"/>
      <c r="CE90" s="4">
        <f t="shared" si="80"/>
        <v>0</v>
      </c>
      <c r="CF90" s="30" t="s">
        <v>97</v>
      </c>
      <c r="CG90" s="31"/>
      <c r="CH90" s="31"/>
      <c r="CI90" s="4">
        <f t="shared" si="86"/>
        <v>0</v>
      </c>
      <c r="CJ90" s="30" t="s">
        <v>97</v>
      </c>
      <c r="CK90" s="31"/>
      <c r="CL90" s="4">
        <f t="shared" si="87"/>
        <v>0</v>
      </c>
      <c r="CM90" s="30" t="s">
        <v>97</v>
      </c>
      <c r="CN90" s="31"/>
      <c r="CO90" s="31"/>
      <c r="CP90" s="4">
        <f t="shared" si="88"/>
        <v>0</v>
      </c>
      <c r="CQ90" s="30" t="s">
        <v>97</v>
      </c>
      <c r="CR90" s="31"/>
      <c r="CS90" s="4">
        <f t="shared" si="89"/>
        <v>0</v>
      </c>
      <c r="CT90" s="30" t="s">
        <v>97</v>
      </c>
      <c r="CU90" s="31"/>
      <c r="CV90" s="4">
        <f t="shared" si="90"/>
        <v>0</v>
      </c>
      <c r="CW90" s="30" t="s">
        <v>97</v>
      </c>
      <c r="CX90" s="31"/>
      <c r="CY90" s="4">
        <f t="shared" si="91"/>
        <v>0</v>
      </c>
      <c r="CZ90" s="30" t="s">
        <v>97</v>
      </c>
      <c r="DA90" s="31"/>
      <c r="DB90" s="31"/>
      <c r="DC90" s="4">
        <f t="shared" si="92"/>
        <v>0</v>
      </c>
      <c r="DD90" s="30" t="s">
        <v>97</v>
      </c>
      <c r="DE90" s="31"/>
      <c r="DF90" s="4">
        <f t="shared" si="93"/>
        <v>0</v>
      </c>
      <c r="DG90" s="30" t="s">
        <v>97</v>
      </c>
      <c r="DH90" s="31"/>
      <c r="DI90" s="31"/>
      <c r="DJ90" s="4">
        <f t="shared" si="94"/>
        <v>0</v>
      </c>
      <c r="DK90" s="30" t="s">
        <v>97</v>
      </c>
      <c r="DL90" s="31"/>
      <c r="DM90" s="31"/>
      <c r="DN90" s="4">
        <f t="shared" si="95"/>
        <v>0</v>
      </c>
      <c r="DO90" s="30" t="s">
        <v>97</v>
      </c>
      <c r="DP90" s="31"/>
      <c r="DQ90" s="4">
        <f t="shared" si="96"/>
        <v>0</v>
      </c>
      <c r="DR90" s="30" t="s">
        <v>97</v>
      </c>
      <c r="DS90" s="31"/>
      <c r="DT90" s="4">
        <f t="shared" si="97"/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  <c r="EB90" s="31"/>
      <c r="EC90" s="31"/>
      <c r="ED90" s="4">
        <f>+EC90+EB90+DY90+DV90+DS90+DP90+DM90+DL90</f>
        <v>0</v>
      </c>
      <c r="EE90" s="30" t="s">
        <v>97</v>
      </c>
      <c r="EF90" s="31"/>
      <c r="EG90" s="4">
        <f>+EF90+EC90+EB90+DY90+DV90+DS90+DP90</f>
        <v>0</v>
      </c>
      <c r="EH90" s="30" t="s">
        <v>97</v>
      </c>
      <c r="EI90" s="31"/>
      <c r="EJ90" s="31"/>
      <c r="EK90" s="4">
        <f>+EJ90+EI90+EF90+EC90+EB90+DY90+DV90+DS90</f>
        <v>0</v>
      </c>
      <c r="EL90" s="30" t="s">
        <v>97</v>
      </c>
      <c r="EM90" s="31"/>
      <c r="EN90" s="4">
        <f t="shared" si="81"/>
        <v>0</v>
      </c>
      <c r="EO90" s="30" t="s">
        <v>97</v>
      </c>
      <c r="EP90" s="31"/>
      <c r="EQ90" s="4"/>
      <c r="ER90" s="30"/>
      <c r="ES90" s="72"/>
      <c r="ET90" s="4"/>
      <c r="EU90" s="30"/>
      <c r="EV90" s="72"/>
      <c r="EW90" s="4"/>
      <c r="EX90" s="30"/>
      <c r="EY90" s="72"/>
      <c r="EZ90" s="72"/>
      <c r="FA90" s="4"/>
      <c r="FB90" s="30"/>
    </row>
    <row r="91" spans="1:158" ht="15">
      <c r="A91" s="25">
        <v>61</v>
      </c>
      <c r="B91" s="1">
        <v>27</v>
      </c>
      <c r="C91" s="17" t="s">
        <v>38</v>
      </c>
      <c r="D91" s="11"/>
      <c r="E91" s="12"/>
      <c r="F91" s="11"/>
      <c r="G91" s="12"/>
      <c r="H91" s="11"/>
      <c r="I91" s="12"/>
      <c r="J91" s="11" t="s">
        <v>58</v>
      </c>
      <c r="K91" s="13">
        <v>300</v>
      </c>
      <c r="L91" s="11" t="s">
        <v>59</v>
      </c>
      <c r="M91" s="13">
        <v>250</v>
      </c>
      <c r="N91" s="6">
        <f t="shared" si="98"/>
        <v>550</v>
      </c>
      <c r="O91" s="6">
        <v>24</v>
      </c>
      <c r="P91" s="11" t="s">
        <v>67</v>
      </c>
      <c r="Q91" s="13">
        <v>450</v>
      </c>
      <c r="R91" s="14">
        <f t="shared" si="99"/>
        <v>1000</v>
      </c>
      <c r="S91" s="24">
        <v>21</v>
      </c>
      <c r="T91" s="11" t="s">
        <v>70</v>
      </c>
      <c r="U91" s="13">
        <v>730</v>
      </c>
      <c r="V91" s="15">
        <f t="shared" si="68"/>
        <v>1730</v>
      </c>
      <c r="W91" s="19">
        <v>12</v>
      </c>
      <c r="X91" s="11" t="s">
        <v>76</v>
      </c>
      <c r="Y91" s="13">
        <v>900</v>
      </c>
      <c r="Z91" s="16">
        <f t="shared" si="69"/>
        <v>2630</v>
      </c>
      <c r="AA91" s="21">
        <v>7</v>
      </c>
      <c r="AB91" s="11"/>
      <c r="AC91" s="12"/>
      <c r="AD91" s="4">
        <f>SUM(AC91,Y91,U91,Q91,M91,K91)</f>
        <v>2630</v>
      </c>
      <c r="AE91" s="26">
        <v>8</v>
      </c>
      <c r="AF91" s="11"/>
      <c r="AG91" s="28">
        <v>400</v>
      </c>
      <c r="AH91" s="13">
        <v>620</v>
      </c>
      <c r="AI91" s="4">
        <f t="shared" si="70"/>
        <v>3350</v>
      </c>
      <c r="AJ91" s="26">
        <v>8</v>
      </c>
      <c r="AK91" s="13">
        <v>580</v>
      </c>
      <c r="AL91" s="4">
        <f t="shared" si="71"/>
        <v>3680</v>
      </c>
      <c r="AM91" s="26">
        <v>9</v>
      </c>
      <c r="AN91" s="31"/>
      <c r="AO91" s="32">
        <v>500</v>
      </c>
      <c r="AP91" s="4">
        <f t="shared" si="72"/>
        <v>3730</v>
      </c>
      <c r="AQ91" s="26">
        <v>10</v>
      </c>
      <c r="AR91" s="31"/>
      <c r="AS91" s="31"/>
      <c r="AT91" s="4">
        <f t="shared" si="73"/>
        <v>3000</v>
      </c>
      <c r="AU91" s="26">
        <v>14</v>
      </c>
      <c r="AV91" s="31"/>
      <c r="AW91" s="31"/>
      <c r="AX91" s="4">
        <f t="shared" si="74"/>
        <v>2100</v>
      </c>
      <c r="AY91" s="30">
        <v>19</v>
      </c>
      <c r="AZ91" s="31"/>
      <c r="BA91" s="31"/>
      <c r="BB91" s="4">
        <f t="shared" si="75"/>
        <v>2100</v>
      </c>
      <c r="BC91" s="30">
        <v>20</v>
      </c>
      <c r="BD91" s="31"/>
      <c r="BE91" s="4">
        <f t="shared" si="76"/>
        <v>1080</v>
      </c>
      <c r="BF91" s="30">
        <v>28</v>
      </c>
      <c r="BG91" s="31"/>
      <c r="BH91" s="4">
        <f t="shared" si="77"/>
        <v>500</v>
      </c>
      <c r="BI91" s="30">
        <v>39</v>
      </c>
      <c r="BJ91" s="31"/>
      <c r="BK91" s="4">
        <f t="shared" si="78"/>
        <v>0</v>
      </c>
      <c r="BL91" s="30" t="s">
        <v>97</v>
      </c>
      <c r="BM91" s="31"/>
      <c r="BN91" s="31"/>
      <c r="BO91" s="4">
        <f t="shared" si="79"/>
        <v>0</v>
      </c>
      <c r="BP91" s="30" t="s">
        <v>97</v>
      </c>
      <c r="BQ91" s="31"/>
      <c r="BR91" s="4">
        <f t="shared" si="82"/>
        <v>0</v>
      </c>
      <c r="BS91" s="30" t="s">
        <v>97</v>
      </c>
      <c r="BT91" s="31"/>
      <c r="BU91" s="4">
        <f t="shared" si="83"/>
        <v>0</v>
      </c>
      <c r="BV91" s="30" t="s">
        <v>97</v>
      </c>
      <c r="BW91" s="31"/>
      <c r="BX91" s="4">
        <f t="shared" si="84"/>
        <v>0</v>
      </c>
      <c r="BY91" s="30" t="s">
        <v>97</v>
      </c>
      <c r="BZ91" s="31"/>
      <c r="CA91" s="31"/>
      <c r="CB91" s="4">
        <f t="shared" si="85"/>
        <v>0</v>
      </c>
      <c r="CC91" s="30" t="s">
        <v>97</v>
      </c>
      <c r="CD91" s="31"/>
      <c r="CE91" s="4">
        <f t="shared" si="80"/>
        <v>0</v>
      </c>
      <c r="CF91" s="30" t="s">
        <v>97</v>
      </c>
      <c r="CG91" s="31"/>
      <c r="CH91" s="31"/>
      <c r="CI91" s="4">
        <f t="shared" si="86"/>
        <v>0</v>
      </c>
      <c r="CJ91" s="30" t="s">
        <v>97</v>
      </c>
      <c r="CK91" s="31"/>
      <c r="CL91" s="4">
        <f t="shared" si="87"/>
        <v>0</v>
      </c>
      <c r="CM91" s="30" t="s">
        <v>97</v>
      </c>
      <c r="CN91" s="31"/>
      <c r="CO91" s="31"/>
      <c r="CP91" s="4">
        <f t="shared" si="88"/>
        <v>0</v>
      </c>
      <c r="CQ91" s="30" t="s">
        <v>97</v>
      </c>
      <c r="CR91" s="31"/>
      <c r="CS91" s="4">
        <f t="shared" si="89"/>
        <v>0</v>
      </c>
      <c r="CT91" s="30" t="s">
        <v>97</v>
      </c>
      <c r="CU91" s="31"/>
      <c r="CV91" s="4">
        <f t="shared" si="90"/>
        <v>0</v>
      </c>
      <c r="CW91" s="30" t="s">
        <v>97</v>
      </c>
      <c r="CX91" s="31"/>
      <c r="CY91" s="4">
        <f t="shared" si="91"/>
        <v>0</v>
      </c>
      <c r="CZ91" s="30" t="s">
        <v>97</v>
      </c>
      <c r="DA91" s="31"/>
      <c r="DB91" s="31"/>
      <c r="DC91" s="4">
        <f t="shared" si="92"/>
        <v>0</v>
      </c>
      <c r="DD91" s="30" t="s">
        <v>97</v>
      </c>
      <c r="DE91" s="31"/>
      <c r="DF91" s="4">
        <f t="shared" si="93"/>
        <v>0</v>
      </c>
      <c r="DG91" s="30" t="s">
        <v>97</v>
      </c>
      <c r="DH91" s="31"/>
      <c r="DI91" s="31"/>
      <c r="DJ91" s="4">
        <f t="shared" si="94"/>
        <v>0</v>
      </c>
      <c r="DK91" s="30" t="s">
        <v>97</v>
      </c>
      <c r="DL91" s="31"/>
      <c r="DM91" s="31"/>
      <c r="DN91" s="4">
        <f t="shared" si="95"/>
        <v>0</v>
      </c>
      <c r="DO91" s="30" t="s">
        <v>97</v>
      </c>
      <c r="DP91" s="31"/>
      <c r="DQ91" s="4">
        <f t="shared" si="96"/>
        <v>0</v>
      </c>
      <c r="DR91" s="30" t="s">
        <v>97</v>
      </c>
      <c r="DS91" s="31"/>
      <c r="DT91" s="4">
        <f t="shared" si="97"/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  <c r="EB91" s="31"/>
      <c r="EC91" s="31"/>
      <c r="ED91" s="4">
        <f>+EC91+EB91+DY91+DV91+DS91+DP91+DM91+DL91</f>
        <v>0</v>
      </c>
      <c r="EE91" s="30" t="s">
        <v>97</v>
      </c>
      <c r="EF91" s="31"/>
      <c r="EG91" s="4">
        <f>+EF91+EC91+EB91+DY91+DV91+DS91+DP91</f>
        <v>0</v>
      </c>
      <c r="EH91" s="30" t="s">
        <v>97</v>
      </c>
      <c r="EI91" s="31"/>
      <c r="EJ91" s="31"/>
      <c r="EK91" s="4">
        <f>+EJ91+EI91+EF91+EC91+EB91+DY91+DV91+DS91</f>
        <v>0</v>
      </c>
      <c r="EL91" s="30" t="s">
        <v>97</v>
      </c>
      <c r="EM91" s="31"/>
      <c r="EN91" s="4">
        <f t="shared" si="81"/>
        <v>0</v>
      </c>
      <c r="EO91" s="30" t="s">
        <v>97</v>
      </c>
      <c r="EP91" s="31"/>
      <c r="EQ91" s="4"/>
      <c r="ER91" s="30"/>
      <c r="ES91" s="72"/>
      <c r="ET91" s="4"/>
      <c r="EU91" s="30"/>
      <c r="EV91" s="72"/>
      <c r="EW91" s="4"/>
      <c r="EX91" s="30"/>
      <c r="EY91" s="72"/>
      <c r="EZ91" s="72"/>
      <c r="FA91" s="4"/>
      <c r="FB91" s="30"/>
    </row>
    <row r="92" spans="1:158" ht="15">
      <c r="A92" s="25">
        <v>15</v>
      </c>
      <c r="B92" s="1">
        <v>2</v>
      </c>
      <c r="C92" s="17" t="s">
        <v>33</v>
      </c>
      <c r="D92" s="11"/>
      <c r="E92" s="12"/>
      <c r="F92" s="12"/>
      <c r="G92" s="12"/>
      <c r="H92" s="13" t="s">
        <v>58</v>
      </c>
      <c r="I92" s="13">
        <v>300</v>
      </c>
      <c r="J92" s="11" t="s">
        <v>83</v>
      </c>
      <c r="K92" s="13">
        <v>50</v>
      </c>
      <c r="L92" s="11" t="s">
        <v>58</v>
      </c>
      <c r="M92" s="13">
        <v>300</v>
      </c>
      <c r="N92" s="6">
        <f t="shared" si="98"/>
        <v>650</v>
      </c>
      <c r="O92" s="6">
        <v>21</v>
      </c>
      <c r="P92" s="11" t="s">
        <v>62</v>
      </c>
      <c r="Q92" s="13">
        <v>190</v>
      </c>
      <c r="R92" s="14">
        <f t="shared" si="99"/>
        <v>840</v>
      </c>
      <c r="S92" s="24">
        <v>23</v>
      </c>
      <c r="T92" s="11" t="s">
        <v>61</v>
      </c>
      <c r="U92" s="13">
        <v>150</v>
      </c>
      <c r="V92" s="15">
        <f t="shared" si="68"/>
        <v>990</v>
      </c>
      <c r="W92" s="20">
        <v>21</v>
      </c>
      <c r="X92" s="11" t="s">
        <v>79</v>
      </c>
      <c r="Y92" s="13">
        <v>130</v>
      </c>
      <c r="Z92" s="16">
        <f t="shared" si="69"/>
        <v>1120</v>
      </c>
      <c r="AA92" s="22">
        <v>20</v>
      </c>
      <c r="AB92" s="11"/>
      <c r="AC92" s="13">
        <v>250</v>
      </c>
      <c r="AD92" s="4">
        <f>SUM(AC92,Y92,U92,Q92,M92,K92)</f>
        <v>1070</v>
      </c>
      <c r="AE92" s="6">
        <v>23</v>
      </c>
      <c r="AF92" s="11"/>
      <c r="AG92" s="28">
        <v>700</v>
      </c>
      <c r="AH92" s="13">
        <v>200</v>
      </c>
      <c r="AI92" s="4">
        <f t="shared" si="70"/>
        <v>1920</v>
      </c>
      <c r="AJ92" s="6">
        <v>18</v>
      </c>
      <c r="AK92" s="13">
        <v>20</v>
      </c>
      <c r="AL92" s="4">
        <f t="shared" si="71"/>
        <v>1640</v>
      </c>
      <c r="AM92" s="30">
        <v>22</v>
      </c>
      <c r="AN92" s="31"/>
      <c r="AO92" s="32">
        <v>110</v>
      </c>
      <c r="AP92" s="4">
        <f t="shared" si="72"/>
        <v>1560</v>
      </c>
      <c r="AQ92" s="30">
        <v>24</v>
      </c>
      <c r="AR92" s="31"/>
      <c r="AS92" s="31"/>
      <c r="AT92" s="4">
        <f t="shared" si="73"/>
        <v>1410</v>
      </c>
      <c r="AU92" s="30">
        <v>25</v>
      </c>
      <c r="AV92" s="31"/>
      <c r="AW92" s="31"/>
      <c r="AX92" s="4">
        <f t="shared" si="74"/>
        <v>1280</v>
      </c>
      <c r="AY92" s="30">
        <v>28</v>
      </c>
      <c r="AZ92" s="31"/>
      <c r="BA92" s="31"/>
      <c r="BB92" s="4">
        <f t="shared" si="75"/>
        <v>1030</v>
      </c>
      <c r="BC92" s="30">
        <v>33</v>
      </c>
      <c r="BD92" s="31"/>
      <c r="BE92" s="4">
        <f t="shared" si="76"/>
        <v>130</v>
      </c>
      <c r="BF92" s="30">
        <v>53</v>
      </c>
      <c r="BG92" s="31"/>
      <c r="BH92" s="4">
        <f t="shared" si="77"/>
        <v>110</v>
      </c>
      <c r="BI92" s="30">
        <v>53</v>
      </c>
      <c r="BJ92" s="31"/>
      <c r="BK92" s="4">
        <f t="shared" si="78"/>
        <v>0</v>
      </c>
      <c r="BL92" s="30" t="s">
        <v>97</v>
      </c>
      <c r="BM92" s="31"/>
      <c r="BN92" s="31"/>
      <c r="BO92" s="4">
        <f t="shared" si="79"/>
        <v>0</v>
      </c>
      <c r="BP92" s="30" t="s">
        <v>97</v>
      </c>
      <c r="BQ92" s="31"/>
      <c r="BR92" s="4">
        <f t="shared" si="82"/>
        <v>0</v>
      </c>
      <c r="BS92" s="30" t="s">
        <v>97</v>
      </c>
      <c r="BT92" s="31"/>
      <c r="BU92" s="4">
        <f t="shared" si="83"/>
        <v>0</v>
      </c>
      <c r="BV92" s="30" t="s">
        <v>97</v>
      </c>
      <c r="BW92" s="31"/>
      <c r="BX92" s="4">
        <f t="shared" si="84"/>
        <v>0</v>
      </c>
      <c r="BY92" s="30" t="s">
        <v>97</v>
      </c>
      <c r="BZ92" s="31"/>
      <c r="CA92" s="31"/>
      <c r="CB92" s="4">
        <f t="shared" si="85"/>
        <v>0</v>
      </c>
      <c r="CC92" s="30" t="s">
        <v>97</v>
      </c>
      <c r="CD92" s="31"/>
      <c r="CE92" s="4">
        <f t="shared" si="80"/>
        <v>0</v>
      </c>
      <c r="CF92" s="30" t="s">
        <v>97</v>
      </c>
      <c r="CG92" s="31"/>
      <c r="CH92" s="31"/>
      <c r="CI92" s="4">
        <f t="shared" si="86"/>
        <v>0</v>
      </c>
      <c r="CJ92" s="30" t="s">
        <v>97</v>
      </c>
      <c r="CK92" s="31"/>
      <c r="CL92" s="4">
        <f t="shared" si="87"/>
        <v>0</v>
      </c>
      <c r="CM92" s="30" t="s">
        <v>97</v>
      </c>
      <c r="CN92" s="31"/>
      <c r="CO92" s="31"/>
      <c r="CP92" s="4">
        <f t="shared" si="88"/>
        <v>0</v>
      </c>
      <c r="CQ92" s="30" t="s">
        <v>97</v>
      </c>
      <c r="CR92" s="31"/>
      <c r="CS92" s="4">
        <f t="shared" si="89"/>
        <v>0</v>
      </c>
      <c r="CT92" s="30" t="s">
        <v>97</v>
      </c>
      <c r="CU92" s="31"/>
      <c r="CV92" s="4">
        <f t="shared" si="90"/>
        <v>0</v>
      </c>
      <c r="CW92" s="30" t="s">
        <v>97</v>
      </c>
      <c r="CX92" s="31"/>
      <c r="CY92" s="4">
        <f t="shared" si="91"/>
        <v>0</v>
      </c>
      <c r="CZ92" s="30" t="s">
        <v>97</v>
      </c>
      <c r="DA92" s="31"/>
      <c r="DB92" s="31"/>
      <c r="DC92" s="4">
        <f t="shared" si="92"/>
        <v>0</v>
      </c>
      <c r="DD92" s="30" t="s">
        <v>97</v>
      </c>
      <c r="DE92" s="31"/>
      <c r="DF92" s="4">
        <f t="shared" si="93"/>
        <v>0</v>
      </c>
      <c r="DG92" s="30" t="s">
        <v>97</v>
      </c>
      <c r="DH92" s="31"/>
      <c r="DI92" s="31"/>
      <c r="DJ92" s="4">
        <f t="shared" si="94"/>
        <v>0</v>
      </c>
      <c r="DK92" s="30" t="s">
        <v>97</v>
      </c>
      <c r="DL92" s="31"/>
      <c r="DM92" s="31"/>
      <c r="DN92" s="4">
        <f t="shared" si="95"/>
        <v>0</v>
      </c>
      <c r="DO92" s="30" t="s">
        <v>97</v>
      </c>
      <c r="DP92" s="31"/>
      <c r="DQ92" s="4">
        <f t="shared" si="96"/>
        <v>0</v>
      </c>
      <c r="DR92" s="30" t="s">
        <v>97</v>
      </c>
      <c r="DS92" s="31"/>
      <c r="DT92" s="4">
        <f t="shared" si="97"/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  <c r="EB92" s="31"/>
      <c r="EC92" s="31"/>
      <c r="ED92" s="4">
        <f>+EC92+EB92+DY92+DV92+DS92+DP92+DM92+DL92</f>
        <v>0</v>
      </c>
      <c r="EE92" s="30" t="s">
        <v>97</v>
      </c>
      <c r="EF92" s="31"/>
      <c r="EG92" s="4">
        <f>+EF92+EC92+EB92+DY92+DV92+DS92+DP92</f>
        <v>0</v>
      </c>
      <c r="EH92" s="30" t="s">
        <v>97</v>
      </c>
      <c r="EI92" s="31"/>
      <c r="EJ92" s="31"/>
      <c r="EK92" s="4">
        <f>+EJ92+EI92+EF92+EC92+EB92+DY92+DV92+DS92</f>
        <v>0</v>
      </c>
      <c r="EL92" s="30" t="s">
        <v>97</v>
      </c>
      <c r="EM92" s="31"/>
      <c r="EN92" s="4">
        <f t="shared" si="81"/>
        <v>0</v>
      </c>
      <c r="EO92" s="30" t="s">
        <v>97</v>
      </c>
      <c r="EP92" s="31"/>
      <c r="EQ92" s="4"/>
      <c r="ER92" s="30"/>
      <c r="ES92" s="72"/>
      <c r="ET92" s="4"/>
      <c r="EU92" s="30"/>
      <c r="EV92" s="72"/>
      <c r="EW92" s="4"/>
      <c r="EX92" s="30"/>
      <c r="EY92" s="72"/>
      <c r="EZ92" s="72"/>
      <c r="FA92" s="4"/>
      <c r="FB92" s="30"/>
    </row>
    <row r="93" spans="1:158" ht="15">
      <c r="A93" s="25">
        <v>62</v>
      </c>
      <c r="B93" s="1">
        <v>27</v>
      </c>
      <c r="C93" s="17" t="s">
        <v>114</v>
      </c>
      <c r="D93" s="11" t="s">
        <v>63</v>
      </c>
      <c r="E93" s="12"/>
      <c r="F93" s="12"/>
      <c r="G93" s="12"/>
      <c r="H93" s="11"/>
      <c r="I93" s="12"/>
      <c r="J93" s="11"/>
      <c r="K93" s="12"/>
      <c r="L93" s="11"/>
      <c r="M93" s="12"/>
      <c r="N93" s="6">
        <f t="shared" si="98"/>
        <v>0</v>
      </c>
      <c r="O93" s="6" t="s">
        <v>97</v>
      </c>
      <c r="P93" s="11"/>
      <c r="Q93" s="12"/>
      <c r="R93" s="14">
        <f t="shared" si="99"/>
        <v>0</v>
      </c>
      <c r="S93" s="24" t="s">
        <v>97</v>
      </c>
      <c r="T93" s="11"/>
      <c r="U93" s="12"/>
      <c r="V93" s="15">
        <f t="shared" si="68"/>
        <v>0</v>
      </c>
      <c r="W93" s="20" t="s">
        <v>97</v>
      </c>
      <c r="X93" s="11"/>
      <c r="Y93" s="12"/>
      <c r="Z93" s="16">
        <f t="shared" si="69"/>
        <v>0</v>
      </c>
      <c r="AA93" s="22" t="s">
        <v>97</v>
      </c>
      <c r="AB93" s="11"/>
      <c r="AC93" s="12"/>
      <c r="AD93" s="4">
        <f>MAX(AC93,Y93,U93,Q93,M93,K93)</f>
        <v>0</v>
      </c>
      <c r="AE93" s="6" t="s">
        <v>97</v>
      </c>
      <c r="AF93" s="11"/>
      <c r="AG93" s="12"/>
      <c r="AH93" s="12"/>
      <c r="AI93" s="4">
        <f t="shared" si="70"/>
        <v>0</v>
      </c>
      <c r="AJ93" s="6" t="s">
        <v>97</v>
      </c>
      <c r="AK93" s="13">
        <v>250</v>
      </c>
      <c r="AL93" s="4">
        <f t="shared" si="71"/>
        <v>250</v>
      </c>
      <c r="AM93" s="30">
        <v>40</v>
      </c>
      <c r="AN93" s="31"/>
      <c r="AO93" s="32">
        <v>70</v>
      </c>
      <c r="AP93" s="4">
        <f t="shared" si="72"/>
        <v>320</v>
      </c>
      <c r="AQ93" s="30">
        <v>41</v>
      </c>
      <c r="AR93" s="31"/>
      <c r="AS93" s="31"/>
      <c r="AT93" s="4">
        <f t="shared" si="73"/>
        <v>320</v>
      </c>
      <c r="AU93" s="30">
        <v>41</v>
      </c>
      <c r="AV93" s="31"/>
      <c r="AW93" s="31"/>
      <c r="AX93" s="4">
        <f t="shared" si="74"/>
        <v>320</v>
      </c>
      <c r="AY93" s="30">
        <v>42</v>
      </c>
      <c r="AZ93" s="31"/>
      <c r="BA93" s="31"/>
      <c r="BB93" s="4">
        <f t="shared" si="75"/>
        <v>320</v>
      </c>
      <c r="BC93" s="30">
        <v>51</v>
      </c>
      <c r="BD93" s="31"/>
      <c r="BE93" s="4">
        <f t="shared" si="76"/>
        <v>320</v>
      </c>
      <c r="BF93" s="30">
        <v>47</v>
      </c>
      <c r="BG93" s="31"/>
      <c r="BH93" s="4">
        <f t="shared" si="77"/>
        <v>70</v>
      </c>
      <c r="BI93" s="30">
        <v>56</v>
      </c>
      <c r="BJ93" s="31"/>
      <c r="BK93" s="4">
        <f t="shared" si="78"/>
        <v>0</v>
      </c>
      <c r="BL93" s="30" t="s">
        <v>97</v>
      </c>
      <c r="BM93" s="31"/>
      <c r="BN93" s="31"/>
      <c r="BO93" s="4">
        <f t="shared" si="79"/>
        <v>0</v>
      </c>
      <c r="BP93" s="30" t="s">
        <v>97</v>
      </c>
      <c r="BQ93" s="31"/>
      <c r="BR93" s="4">
        <f t="shared" si="82"/>
        <v>0</v>
      </c>
      <c r="BS93" s="30" t="s">
        <v>97</v>
      </c>
      <c r="BT93" s="31"/>
      <c r="BU93" s="4">
        <f t="shared" si="83"/>
        <v>0</v>
      </c>
      <c r="BV93" s="30" t="s">
        <v>97</v>
      </c>
      <c r="BW93" s="31"/>
      <c r="BX93" s="4">
        <f t="shared" si="84"/>
        <v>0</v>
      </c>
      <c r="BY93" s="30" t="s">
        <v>97</v>
      </c>
      <c r="BZ93" s="31"/>
      <c r="CA93" s="31"/>
      <c r="CB93" s="4">
        <f t="shared" si="85"/>
        <v>0</v>
      </c>
      <c r="CC93" s="30" t="s">
        <v>97</v>
      </c>
      <c r="CD93" s="31"/>
      <c r="CE93" s="4">
        <f t="shared" si="80"/>
        <v>0</v>
      </c>
      <c r="CF93" s="30" t="s">
        <v>97</v>
      </c>
      <c r="CG93" s="31"/>
      <c r="CH93" s="31"/>
      <c r="CI93" s="4">
        <f t="shared" si="86"/>
        <v>0</v>
      </c>
      <c r="CJ93" s="30" t="s">
        <v>97</v>
      </c>
      <c r="CK93" s="31"/>
      <c r="CL93" s="4">
        <f t="shared" si="87"/>
        <v>0</v>
      </c>
      <c r="CM93" s="30" t="s">
        <v>97</v>
      </c>
      <c r="CN93" s="31"/>
      <c r="CO93" s="31"/>
      <c r="CP93" s="4">
        <f t="shared" si="88"/>
        <v>0</v>
      </c>
      <c r="CQ93" s="30" t="s">
        <v>97</v>
      </c>
      <c r="CR93" s="31"/>
      <c r="CS93" s="4">
        <f t="shared" si="89"/>
        <v>0</v>
      </c>
      <c r="CT93" s="30" t="s">
        <v>97</v>
      </c>
      <c r="CU93" s="31"/>
      <c r="CV93" s="4">
        <f t="shared" si="90"/>
        <v>0</v>
      </c>
      <c r="CW93" s="30" t="s">
        <v>97</v>
      </c>
      <c r="CX93" s="31"/>
      <c r="CY93" s="4">
        <f t="shared" si="91"/>
        <v>0</v>
      </c>
      <c r="CZ93" s="30" t="s">
        <v>97</v>
      </c>
      <c r="DA93" s="31"/>
      <c r="DB93" s="31"/>
      <c r="DC93" s="4">
        <f t="shared" si="92"/>
        <v>0</v>
      </c>
      <c r="DD93" s="30" t="s">
        <v>97</v>
      </c>
      <c r="DE93" s="31"/>
      <c r="DF93" s="4">
        <f t="shared" si="93"/>
        <v>0</v>
      </c>
      <c r="DG93" s="30" t="s">
        <v>97</v>
      </c>
      <c r="DH93" s="31"/>
      <c r="DI93" s="31"/>
      <c r="DJ93" s="4">
        <f t="shared" si="94"/>
        <v>0</v>
      </c>
      <c r="DK93" s="30" t="s">
        <v>97</v>
      </c>
      <c r="DL93" s="31"/>
      <c r="DM93" s="31"/>
      <c r="DN93" s="4">
        <f t="shared" si="95"/>
        <v>0</v>
      </c>
      <c r="DO93" s="30" t="s">
        <v>97</v>
      </c>
      <c r="DP93" s="31"/>
      <c r="DQ93" s="4">
        <f t="shared" si="96"/>
        <v>0</v>
      </c>
      <c r="DR93" s="30" t="s">
        <v>97</v>
      </c>
      <c r="DS93" s="31"/>
      <c r="DT93" s="4">
        <f t="shared" si="97"/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  <c r="EB93" s="31"/>
      <c r="EC93" s="31"/>
      <c r="ED93" s="4">
        <f>+EC93+EB93+DY93+DV93+DS93+DP93+DM93+DL93</f>
        <v>0</v>
      </c>
      <c r="EE93" s="30" t="s">
        <v>97</v>
      </c>
      <c r="EF93" s="31"/>
      <c r="EG93" s="4">
        <f>+EF93+EC93+EB93+DY93+DV93+DS93+DP93</f>
        <v>0</v>
      </c>
      <c r="EH93" s="30" t="s">
        <v>97</v>
      </c>
      <c r="EI93" s="31"/>
      <c r="EJ93" s="31"/>
      <c r="EK93" s="4">
        <f>+EJ93+EI93+EF93+EC93+EB93+DY93+DV93+DS93</f>
        <v>0</v>
      </c>
      <c r="EL93" s="30" t="s">
        <v>97</v>
      </c>
      <c r="EM93" s="31"/>
      <c r="EN93" s="4">
        <f t="shared" si="81"/>
        <v>0</v>
      </c>
      <c r="EO93" s="30" t="s">
        <v>97</v>
      </c>
      <c r="EP93" s="31"/>
      <c r="EQ93" s="4"/>
      <c r="ER93" s="30"/>
      <c r="ES93" s="72"/>
      <c r="ET93" s="4"/>
      <c r="EU93" s="30"/>
      <c r="EV93" s="72"/>
      <c r="EW93" s="4"/>
      <c r="EX93" s="30"/>
      <c r="EY93" s="72"/>
      <c r="EZ93" s="72"/>
      <c r="FA93" s="4"/>
      <c r="FB93" s="30"/>
    </row>
    <row r="94" spans="1:158" ht="15">
      <c r="A94" s="25">
        <v>31</v>
      </c>
      <c r="B94" s="1"/>
      <c r="C94" s="17" t="s">
        <v>7</v>
      </c>
      <c r="D94" s="11" t="s">
        <v>68</v>
      </c>
      <c r="E94" s="13">
        <v>570</v>
      </c>
      <c r="F94" s="13" t="s">
        <v>69</v>
      </c>
      <c r="G94" s="13">
        <v>1150</v>
      </c>
      <c r="H94" s="11" t="s">
        <v>75</v>
      </c>
      <c r="I94" s="13">
        <v>500</v>
      </c>
      <c r="J94" s="11" t="s">
        <v>53</v>
      </c>
      <c r="K94" s="13">
        <v>1000</v>
      </c>
      <c r="L94" s="11"/>
      <c r="M94" s="12"/>
      <c r="N94" s="6">
        <f t="shared" si="98"/>
        <v>3220</v>
      </c>
      <c r="O94" s="26">
        <v>5</v>
      </c>
      <c r="P94" s="11"/>
      <c r="Q94" s="12"/>
      <c r="R94" s="14">
        <f t="shared" si="99"/>
        <v>3220</v>
      </c>
      <c r="S94" s="23">
        <v>6</v>
      </c>
      <c r="T94" s="11"/>
      <c r="U94" s="12"/>
      <c r="V94" s="15">
        <f aca="true" t="shared" si="101" ref="V94:V113">SUM(U94,Q94,M94,K94,I94,G94)</f>
        <v>2650</v>
      </c>
      <c r="W94" s="19">
        <v>8</v>
      </c>
      <c r="X94" s="11"/>
      <c r="Y94" s="12"/>
      <c r="Z94" s="16">
        <f aca="true" t="shared" si="102" ref="Z94:Z113">SUM(Y94,U94,Q94,M94,K94,I94)</f>
        <v>1500</v>
      </c>
      <c r="AA94" s="21">
        <v>14</v>
      </c>
      <c r="AB94" s="11"/>
      <c r="AC94" s="13">
        <v>500</v>
      </c>
      <c r="AD94" s="4">
        <f>SUM(AC94,Y94,U94,Q94,M94,K94)</f>
        <v>1500</v>
      </c>
      <c r="AE94" s="26">
        <v>15</v>
      </c>
      <c r="AF94" s="11"/>
      <c r="AG94" s="28">
        <v>400</v>
      </c>
      <c r="AH94" s="13">
        <v>750</v>
      </c>
      <c r="AI94" s="4">
        <f aca="true" t="shared" si="103" ref="AI94:AI113">+AH94+AG94+AC94+Y94+U94+Q94+M94</f>
        <v>1650</v>
      </c>
      <c r="AJ94" s="6">
        <v>22</v>
      </c>
      <c r="AK94" s="13">
        <v>400</v>
      </c>
      <c r="AL94" s="4">
        <f aca="true" t="shared" si="104" ref="AL94:AL113">+Q94+U94+Y94+AC94+AG94+AH94+AK94</f>
        <v>2050</v>
      </c>
      <c r="AM94" s="30">
        <v>20</v>
      </c>
      <c r="AN94" s="31"/>
      <c r="AO94" s="31"/>
      <c r="AP94" s="4">
        <f aca="true" t="shared" si="105" ref="AP94:AP113">+U94+Y94+AC94+AG94+AH94+AK94+AN94+AO94</f>
        <v>2050</v>
      </c>
      <c r="AQ94" s="30">
        <v>20</v>
      </c>
      <c r="AR94" s="31"/>
      <c r="AS94" s="31"/>
      <c r="AT94" s="4">
        <f aca="true" t="shared" si="106" ref="AT94:AT113">+Y94+AC94+AG94+AH94+AK94+AN94+AO94+AR94+AS94</f>
        <v>2050</v>
      </c>
      <c r="AU94" s="30">
        <v>20</v>
      </c>
      <c r="AV94" s="31"/>
      <c r="AW94" s="31"/>
      <c r="AX94" s="4">
        <f aca="true" t="shared" si="107" ref="AX94:AX113">+AC94+AG94+AH94+AK94+AN94+AO94+AR94+AS94+AV94+AW94</f>
        <v>2050</v>
      </c>
      <c r="AY94" s="30">
        <v>20</v>
      </c>
      <c r="AZ94" s="31"/>
      <c r="BA94" s="31"/>
      <c r="BB94" s="4">
        <f aca="true" t="shared" si="108" ref="BB94:BB113">+AG94+AH94+AK94+AN94+AO94+AR94+AS94+AV94+AW94+AZ94+BA94</f>
        <v>1550</v>
      </c>
      <c r="BC94" s="30">
        <v>25</v>
      </c>
      <c r="BD94" s="31"/>
      <c r="BE94" s="4">
        <f aca="true" t="shared" si="109" ref="BE94:BE113">+AK94+AN94+AO94+AR94+AS94+AV94+AW94+AZ94+BA94+BD94</f>
        <v>400</v>
      </c>
      <c r="BF94" s="30">
        <v>43</v>
      </c>
      <c r="BG94" s="31"/>
      <c r="BH94" s="4">
        <f t="shared" si="77"/>
        <v>0</v>
      </c>
      <c r="BI94" s="30" t="s">
        <v>97</v>
      </c>
      <c r="BJ94" s="31"/>
      <c r="BK94" s="4">
        <f t="shared" si="78"/>
        <v>0</v>
      </c>
      <c r="BL94" s="30" t="s">
        <v>97</v>
      </c>
      <c r="BM94" s="31"/>
      <c r="BN94" s="31"/>
      <c r="BO94" s="4">
        <f t="shared" si="79"/>
        <v>0</v>
      </c>
      <c r="BP94" s="30" t="s">
        <v>97</v>
      </c>
      <c r="BQ94" s="31"/>
      <c r="BR94" s="4">
        <f t="shared" si="82"/>
        <v>0</v>
      </c>
      <c r="BS94" s="30" t="s">
        <v>97</v>
      </c>
      <c r="BT94" s="31"/>
      <c r="BU94" s="4">
        <f t="shared" si="83"/>
        <v>0</v>
      </c>
      <c r="BV94" s="30" t="s">
        <v>97</v>
      </c>
      <c r="BW94" s="31"/>
      <c r="BX94" s="4">
        <f t="shared" si="84"/>
        <v>0</v>
      </c>
      <c r="BY94" s="30" t="s">
        <v>97</v>
      </c>
      <c r="BZ94" s="31"/>
      <c r="CA94" s="31"/>
      <c r="CB94" s="4">
        <f t="shared" si="85"/>
        <v>0</v>
      </c>
      <c r="CC94" s="30" t="s">
        <v>97</v>
      </c>
      <c r="CD94" s="31"/>
      <c r="CE94" s="4">
        <f t="shared" si="80"/>
        <v>0</v>
      </c>
      <c r="CF94" s="30" t="s">
        <v>97</v>
      </c>
      <c r="CG94" s="31"/>
      <c r="CH94" s="31"/>
      <c r="CI94" s="4">
        <f t="shared" si="86"/>
        <v>0</v>
      </c>
      <c r="CJ94" s="30" t="s">
        <v>97</v>
      </c>
      <c r="CK94" s="31"/>
      <c r="CL94" s="4">
        <f t="shared" si="87"/>
        <v>0</v>
      </c>
      <c r="CM94" s="30" t="s">
        <v>97</v>
      </c>
      <c r="CN94" s="31"/>
      <c r="CO94" s="31"/>
      <c r="CP94" s="4">
        <f t="shared" si="88"/>
        <v>0</v>
      </c>
      <c r="CQ94" s="30" t="s">
        <v>97</v>
      </c>
      <c r="CR94" s="31"/>
      <c r="CS94" s="4">
        <f t="shared" si="89"/>
        <v>0</v>
      </c>
      <c r="CT94" s="30" t="s">
        <v>97</v>
      </c>
      <c r="CU94" s="31"/>
      <c r="CV94" s="4">
        <f t="shared" si="90"/>
        <v>0</v>
      </c>
      <c r="CW94" s="30" t="s">
        <v>97</v>
      </c>
      <c r="CX94" s="31"/>
      <c r="CY94" s="4">
        <f t="shared" si="91"/>
        <v>0</v>
      </c>
      <c r="CZ94" s="30" t="s">
        <v>97</v>
      </c>
      <c r="DA94" s="31"/>
      <c r="DB94" s="31"/>
      <c r="DC94" s="4">
        <f t="shared" si="92"/>
        <v>0</v>
      </c>
      <c r="DD94" s="30" t="s">
        <v>97</v>
      </c>
      <c r="DE94" s="31"/>
      <c r="DF94" s="4">
        <f t="shared" si="93"/>
        <v>0</v>
      </c>
      <c r="DG94" s="30" t="s">
        <v>97</v>
      </c>
      <c r="DH94" s="31"/>
      <c r="DI94" s="31"/>
      <c r="DJ94" s="4">
        <f t="shared" si="94"/>
        <v>0</v>
      </c>
      <c r="DK94" s="30" t="s">
        <v>97</v>
      </c>
      <c r="DL94" s="31"/>
      <c r="DM94" s="31"/>
      <c r="DN94" s="4">
        <f t="shared" si="95"/>
        <v>0</v>
      </c>
      <c r="DO94" s="30" t="s">
        <v>97</v>
      </c>
      <c r="DP94" s="31"/>
      <c r="DQ94" s="4">
        <f t="shared" si="96"/>
        <v>0</v>
      </c>
      <c r="DR94" s="30" t="s">
        <v>97</v>
      </c>
      <c r="DS94" s="31"/>
      <c r="DT94" s="4">
        <f t="shared" si="97"/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  <c r="EB94" s="31"/>
      <c r="EC94" s="31"/>
      <c r="ED94" s="4">
        <f>+EC94+EB94+DY94+DV94+DS94+DP94+DM94+DL94</f>
        <v>0</v>
      </c>
      <c r="EE94" s="30" t="s">
        <v>97</v>
      </c>
      <c r="EF94" s="31"/>
      <c r="EG94" s="4">
        <f>+EF94+EC94+EB94+DY94+DV94+DS94+DP94</f>
        <v>0</v>
      </c>
      <c r="EH94" s="30" t="s">
        <v>97</v>
      </c>
      <c r="EI94" s="31"/>
      <c r="EJ94" s="31"/>
      <c r="EK94" s="4">
        <f>+EJ94+EI94+EF94+EC94+EB94+DY94+DV94+DS94</f>
        <v>0</v>
      </c>
      <c r="EL94" s="30" t="s">
        <v>97</v>
      </c>
      <c r="EM94" s="31"/>
      <c r="EN94" s="4">
        <f t="shared" si="81"/>
        <v>0</v>
      </c>
      <c r="EO94" s="30" t="s">
        <v>97</v>
      </c>
      <c r="EP94" s="31"/>
      <c r="EQ94" s="4"/>
      <c r="ER94" s="30"/>
      <c r="ES94" s="72"/>
      <c r="ET94" s="4"/>
      <c r="EU94" s="30"/>
      <c r="EV94" s="72"/>
      <c r="EW94" s="4"/>
      <c r="EX94" s="30"/>
      <c r="EY94" s="72"/>
      <c r="EZ94" s="72"/>
      <c r="FA94" s="4"/>
      <c r="FB94" s="30"/>
    </row>
    <row r="95" spans="1:158" ht="15">
      <c r="A95" s="25">
        <v>36</v>
      </c>
      <c r="B95" s="1"/>
      <c r="C95" s="17" t="s">
        <v>115</v>
      </c>
      <c r="D95" s="11" t="s">
        <v>63</v>
      </c>
      <c r="E95" s="12"/>
      <c r="F95" s="12"/>
      <c r="G95" s="12"/>
      <c r="H95" s="11"/>
      <c r="I95" s="12"/>
      <c r="J95" s="11"/>
      <c r="K95" s="12"/>
      <c r="L95" s="11"/>
      <c r="M95" s="12"/>
      <c r="N95" s="6">
        <f t="shared" si="98"/>
        <v>0</v>
      </c>
      <c r="O95" s="6" t="s">
        <v>97</v>
      </c>
      <c r="P95" s="11"/>
      <c r="Q95" s="12"/>
      <c r="R95" s="14">
        <f t="shared" si="99"/>
        <v>0</v>
      </c>
      <c r="S95" s="24" t="s">
        <v>97</v>
      </c>
      <c r="T95" s="11"/>
      <c r="U95" s="12"/>
      <c r="V95" s="15">
        <f t="shared" si="101"/>
        <v>0</v>
      </c>
      <c r="W95" s="20" t="s">
        <v>97</v>
      </c>
      <c r="X95" s="11"/>
      <c r="Y95" s="12"/>
      <c r="Z95" s="16">
        <f t="shared" si="102"/>
        <v>0</v>
      </c>
      <c r="AA95" s="22" t="s">
        <v>97</v>
      </c>
      <c r="AB95" s="11"/>
      <c r="AC95" s="12"/>
      <c r="AD95" s="4">
        <f>MAX(AC95,Y95,U95,Q95,M95,K95)</f>
        <v>0</v>
      </c>
      <c r="AE95" s="6" t="s">
        <v>97</v>
      </c>
      <c r="AF95" s="11"/>
      <c r="AG95" s="12"/>
      <c r="AH95" s="12"/>
      <c r="AI95" s="4">
        <f t="shared" si="103"/>
        <v>0</v>
      </c>
      <c r="AJ95" s="6" t="s">
        <v>97</v>
      </c>
      <c r="AK95" s="13">
        <v>50</v>
      </c>
      <c r="AL95" s="4">
        <f t="shared" si="104"/>
        <v>50</v>
      </c>
      <c r="AM95" s="30">
        <v>47</v>
      </c>
      <c r="AN95" s="31"/>
      <c r="AO95" s="31"/>
      <c r="AP95" s="4">
        <f t="shared" si="105"/>
        <v>50</v>
      </c>
      <c r="AQ95" s="30">
        <v>49</v>
      </c>
      <c r="AR95" s="31"/>
      <c r="AS95" s="31"/>
      <c r="AT95" s="4">
        <f t="shared" si="106"/>
        <v>50</v>
      </c>
      <c r="AU95" s="30">
        <v>48</v>
      </c>
      <c r="AV95" s="31"/>
      <c r="AW95" s="31"/>
      <c r="AX95" s="4">
        <f t="shared" si="107"/>
        <v>50</v>
      </c>
      <c r="AY95" s="30">
        <v>49</v>
      </c>
      <c r="AZ95" s="31"/>
      <c r="BA95" s="31"/>
      <c r="BB95" s="4">
        <f t="shared" si="108"/>
        <v>50</v>
      </c>
      <c r="BC95" s="30">
        <v>60</v>
      </c>
      <c r="BD95" s="31"/>
      <c r="BE95" s="4">
        <f t="shared" si="109"/>
        <v>50</v>
      </c>
      <c r="BF95" s="30">
        <v>58</v>
      </c>
      <c r="BG95" s="31"/>
      <c r="BH95" s="4">
        <f t="shared" si="77"/>
        <v>0</v>
      </c>
      <c r="BI95" s="30" t="s">
        <v>97</v>
      </c>
      <c r="BJ95" s="31"/>
      <c r="BK95" s="4">
        <f t="shared" si="78"/>
        <v>0</v>
      </c>
      <c r="BL95" s="30" t="s">
        <v>97</v>
      </c>
      <c r="BM95" s="31"/>
      <c r="BN95" s="31"/>
      <c r="BO95" s="4">
        <f t="shared" si="79"/>
        <v>0</v>
      </c>
      <c r="BP95" s="30" t="s">
        <v>97</v>
      </c>
      <c r="BQ95" s="31"/>
      <c r="BR95" s="4">
        <f t="shared" si="82"/>
        <v>0</v>
      </c>
      <c r="BS95" s="30" t="s">
        <v>97</v>
      </c>
      <c r="BT95" s="31"/>
      <c r="BU95" s="4">
        <f t="shared" si="83"/>
        <v>0</v>
      </c>
      <c r="BV95" s="30" t="s">
        <v>97</v>
      </c>
      <c r="BW95" s="31"/>
      <c r="BX95" s="4">
        <f t="shared" si="84"/>
        <v>0</v>
      </c>
      <c r="BY95" s="30" t="s">
        <v>97</v>
      </c>
      <c r="BZ95" s="31"/>
      <c r="CA95" s="31"/>
      <c r="CB95" s="4">
        <f t="shared" si="85"/>
        <v>0</v>
      </c>
      <c r="CC95" s="30" t="s">
        <v>97</v>
      </c>
      <c r="CD95" s="31"/>
      <c r="CE95" s="4">
        <f t="shared" si="80"/>
        <v>0</v>
      </c>
      <c r="CF95" s="30" t="s">
        <v>97</v>
      </c>
      <c r="CG95" s="31"/>
      <c r="CH95" s="31"/>
      <c r="CI95" s="4">
        <f t="shared" si="86"/>
        <v>0</v>
      </c>
      <c r="CJ95" s="30" t="s">
        <v>97</v>
      </c>
      <c r="CK95" s="31"/>
      <c r="CL95" s="4">
        <f t="shared" si="87"/>
        <v>0</v>
      </c>
      <c r="CM95" s="30" t="s">
        <v>97</v>
      </c>
      <c r="CN95" s="31"/>
      <c r="CO95" s="31"/>
      <c r="CP95" s="4">
        <f t="shared" si="88"/>
        <v>0</v>
      </c>
      <c r="CQ95" s="30" t="s">
        <v>97</v>
      </c>
      <c r="CR95" s="31"/>
      <c r="CS95" s="4">
        <f t="shared" si="89"/>
        <v>0</v>
      </c>
      <c r="CT95" s="30" t="s">
        <v>97</v>
      </c>
      <c r="CU95" s="31"/>
      <c r="CV95" s="4">
        <f t="shared" si="90"/>
        <v>0</v>
      </c>
      <c r="CW95" s="30" t="s">
        <v>97</v>
      </c>
      <c r="CX95" s="31"/>
      <c r="CY95" s="4">
        <f t="shared" si="91"/>
        <v>0</v>
      </c>
      <c r="CZ95" s="30" t="s">
        <v>97</v>
      </c>
      <c r="DA95" s="31"/>
      <c r="DB95" s="31"/>
      <c r="DC95" s="4">
        <f t="shared" si="92"/>
        <v>0</v>
      </c>
      <c r="DD95" s="30" t="s">
        <v>97</v>
      </c>
      <c r="DE95" s="31"/>
      <c r="DF95" s="4">
        <f t="shared" si="93"/>
        <v>0</v>
      </c>
      <c r="DG95" s="30" t="s">
        <v>97</v>
      </c>
      <c r="DH95" s="31"/>
      <c r="DI95" s="31"/>
      <c r="DJ95" s="4">
        <f t="shared" si="94"/>
        <v>0</v>
      </c>
      <c r="DK95" s="30" t="s">
        <v>97</v>
      </c>
      <c r="DL95" s="31"/>
      <c r="DM95" s="31"/>
      <c r="DN95" s="4">
        <f t="shared" si="95"/>
        <v>0</v>
      </c>
      <c r="DO95" s="30" t="s">
        <v>97</v>
      </c>
      <c r="DP95" s="31"/>
      <c r="DQ95" s="4">
        <f t="shared" si="96"/>
        <v>0</v>
      </c>
      <c r="DR95" s="30" t="s">
        <v>97</v>
      </c>
      <c r="DS95" s="31"/>
      <c r="DT95" s="4">
        <f t="shared" si="97"/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  <c r="EB95" s="31"/>
      <c r="EC95" s="31"/>
      <c r="ED95" s="4">
        <f>+EC95+EB95+DY95+DV95+DS95+DP95+DM95+DL95</f>
        <v>0</v>
      </c>
      <c r="EE95" s="30" t="s">
        <v>97</v>
      </c>
      <c r="EF95" s="31"/>
      <c r="EG95" s="4">
        <f>+EF95+EC95+EB95+DY95+DV95+DS95+DP95</f>
        <v>0</v>
      </c>
      <c r="EH95" s="30" t="s">
        <v>97</v>
      </c>
      <c r="EI95" s="31"/>
      <c r="EJ95" s="31"/>
      <c r="EK95" s="4">
        <f>+EJ95+EI95+EF95+EC95+EB95+DY95+DV95+DS95</f>
        <v>0</v>
      </c>
      <c r="EL95" s="30" t="s">
        <v>97</v>
      </c>
      <c r="EM95" s="31"/>
      <c r="EN95" s="4">
        <f t="shared" si="81"/>
        <v>0</v>
      </c>
      <c r="EO95" s="30" t="s">
        <v>97</v>
      </c>
      <c r="EP95" s="31"/>
      <c r="EQ95" s="4"/>
      <c r="ER95" s="30"/>
      <c r="ES95" s="72"/>
      <c r="ET95" s="4"/>
      <c r="EU95" s="30"/>
      <c r="EV95" s="72"/>
      <c r="EW95" s="4"/>
      <c r="EX95" s="30"/>
      <c r="EY95" s="72"/>
      <c r="EZ95" s="72"/>
      <c r="FA95" s="4"/>
      <c r="FB95" s="30"/>
    </row>
    <row r="96" spans="1:158" ht="15">
      <c r="A96" s="25">
        <v>18</v>
      </c>
      <c r="B96" s="1">
        <v>43</v>
      </c>
      <c r="C96" s="17" t="s">
        <v>91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 t="shared" si="98"/>
        <v>0</v>
      </c>
      <c r="O96" s="6" t="s">
        <v>97</v>
      </c>
      <c r="P96" s="11"/>
      <c r="Q96" s="12"/>
      <c r="R96" s="14">
        <f t="shared" si="99"/>
        <v>0</v>
      </c>
      <c r="S96" s="24" t="s">
        <v>97</v>
      </c>
      <c r="T96" s="11"/>
      <c r="U96" s="12"/>
      <c r="V96" s="15">
        <f t="shared" si="101"/>
        <v>0</v>
      </c>
      <c r="W96" s="20" t="s">
        <v>97</v>
      </c>
      <c r="X96" s="11" t="s">
        <v>61</v>
      </c>
      <c r="Y96" s="13">
        <v>210</v>
      </c>
      <c r="Z96" s="16">
        <f t="shared" si="102"/>
        <v>210</v>
      </c>
      <c r="AA96" s="22">
        <v>38</v>
      </c>
      <c r="AB96" s="11"/>
      <c r="AC96" s="13">
        <v>90</v>
      </c>
      <c r="AD96" s="4">
        <f>SUM(AC96,Y96)</f>
        <v>300</v>
      </c>
      <c r="AE96" s="6">
        <v>31</v>
      </c>
      <c r="AF96" s="11"/>
      <c r="AG96" s="28">
        <v>400</v>
      </c>
      <c r="AH96" s="12"/>
      <c r="AI96" s="4">
        <f t="shared" si="103"/>
        <v>700</v>
      </c>
      <c r="AJ96" s="6">
        <v>29</v>
      </c>
      <c r="AK96" s="12"/>
      <c r="AL96" s="4">
        <f t="shared" si="104"/>
        <v>700</v>
      </c>
      <c r="AM96" s="30">
        <v>30</v>
      </c>
      <c r="AN96" s="31"/>
      <c r="AO96" s="31"/>
      <c r="AP96" s="4">
        <f t="shared" si="105"/>
        <v>700</v>
      </c>
      <c r="AQ96" s="30">
        <v>30</v>
      </c>
      <c r="AR96" s="31"/>
      <c r="AS96" s="31"/>
      <c r="AT96" s="4">
        <f t="shared" si="106"/>
        <v>700</v>
      </c>
      <c r="AU96" s="30">
        <v>31</v>
      </c>
      <c r="AV96" s="31"/>
      <c r="AW96" s="31"/>
      <c r="AX96" s="4">
        <f t="shared" si="107"/>
        <v>490</v>
      </c>
      <c r="AY96" s="30">
        <v>35</v>
      </c>
      <c r="AZ96" s="31"/>
      <c r="BA96" s="31"/>
      <c r="BB96" s="4">
        <f t="shared" si="108"/>
        <v>400</v>
      </c>
      <c r="BC96" s="30">
        <v>45</v>
      </c>
      <c r="BD96" s="31"/>
      <c r="BE96" s="4">
        <f t="shared" si="109"/>
        <v>0</v>
      </c>
      <c r="BF96" s="30" t="s">
        <v>97</v>
      </c>
      <c r="BG96" s="31"/>
      <c r="BH96" s="4">
        <f t="shared" si="77"/>
        <v>0</v>
      </c>
      <c r="BI96" s="30" t="s">
        <v>97</v>
      </c>
      <c r="BJ96" s="31"/>
      <c r="BK96" s="4">
        <f t="shared" si="78"/>
        <v>0</v>
      </c>
      <c r="BL96" s="30" t="s">
        <v>97</v>
      </c>
      <c r="BM96" s="31"/>
      <c r="BN96" s="31"/>
      <c r="BO96" s="4">
        <f t="shared" si="79"/>
        <v>0</v>
      </c>
      <c r="BP96" s="30" t="s">
        <v>97</v>
      </c>
      <c r="BQ96" s="31"/>
      <c r="BR96" s="4">
        <f t="shared" si="82"/>
        <v>0</v>
      </c>
      <c r="BS96" s="30" t="s">
        <v>97</v>
      </c>
      <c r="BT96" s="31"/>
      <c r="BU96" s="4">
        <f t="shared" si="83"/>
        <v>0</v>
      </c>
      <c r="BV96" s="30" t="s">
        <v>97</v>
      </c>
      <c r="BW96" s="31"/>
      <c r="BX96" s="4">
        <f t="shared" si="84"/>
        <v>0</v>
      </c>
      <c r="BY96" s="30" t="s">
        <v>97</v>
      </c>
      <c r="BZ96" s="31"/>
      <c r="CA96" s="31"/>
      <c r="CB96" s="4">
        <f t="shared" si="85"/>
        <v>0</v>
      </c>
      <c r="CC96" s="30" t="s">
        <v>97</v>
      </c>
      <c r="CD96" s="31"/>
      <c r="CE96" s="4">
        <f t="shared" si="80"/>
        <v>0</v>
      </c>
      <c r="CF96" s="30" t="s">
        <v>97</v>
      </c>
      <c r="CG96" s="31"/>
      <c r="CH96" s="31"/>
      <c r="CI96" s="4">
        <f t="shared" si="86"/>
        <v>0</v>
      </c>
      <c r="CJ96" s="30" t="s">
        <v>97</v>
      </c>
      <c r="CK96" s="31"/>
      <c r="CL96" s="4">
        <f t="shared" si="87"/>
        <v>0</v>
      </c>
      <c r="CM96" s="30" t="s">
        <v>97</v>
      </c>
      <c r="CN96" s="31"/>
      <c r="CO96" s="31"/>
      <c r="CP96" s="4">
        <f t="shared" si="88"/>
        <v>0</v>
      </c>
      <c r="CQ96" s="30" t="s">
        <v>97</v>
      </c>
      <c r="CR96" s="31"/>
      <c r="CS96" s="4">
        <f t="shared" si="89"/>
        <v>0</v>
      </c>
      <c r="CT96" s="30" t="s">
        <v>97</v>
      </c>
      <c r="CU96" s="31"/>
      <c r="CV96" s="4">
        <f t="shared" si="90"/>
        <v>0</v>
      </c>
      <c r="CW96" s="30" t="s">
        <v>97</v>
      </c>
      <c r="CX96" s="31"/>
      <c r="CY96" s="4">
        <f t="shared" si="91"/>
        <v>0</v>
      </c>
      <c r="CZ96" s="30" t="s">
        <v>97</v>
      </c>
      <c r="DA96" s="31"/>
      <c r="DB96" s="31"/>
      <c r="DC96" s="4">
        <f t="shared" si="92"/>
        <v>0</v>
      </c>
      <c r="DD96" s="30" t="s">
        <v>97</v>
      </c>
      <c r="DE96" s="31"/>
      <c r="DF96" s="4">
        <f t="shared" si="93"/>
        <v>0</v>
      </c>
      <c r="DG96" s="30" t="s">
        <v>97</v>
      </c>
      <c r="DH96" s="31"/>
      <c r="DI96" s="31"/>
      <c r="DJ96" s="4">
        <f t="shared" si="94"/>
        <v>0</v>
      </c>
      <c r="DK96" s="30" t="s">
        <v>97</v>
      </c>
      <c r="DL96" s="31"/>
      <c r="DM96" s="31"/>
      <c r="DN96" s="4">
        <f t="shared" si="95"/>
        <v>0</v>
      </c>
      <c r="DO96" s="30" t="s">
        <v>97</v>
      </c>
      <c r="DP96" s="31"/>
      <c r="DQ96" s="4">
        <f t="shared" si="96"/>
        <v>0</v>
      </c>
      <c r="DR96" s="30" t="s">
        <v>97</v>
      </c>
      <c r="DS96" s="31"/>
      <c r="DT96" s="4">
        <f t="shared" si="97"/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  <c r="EB96" s="31"/>
      <c r="EC96" s="31"/>
      <c r="ED96" s="4">
        <f>+EC96+EB96+DY96+DV96+DS96+DP96+DM96+DL96</f>
        <v>0</v>
      </c>
      <c r="EE96" s="30" t="s">
        <v>97</v>
      </c>
      <c r="EF96" s="31"/>
      <c r="EG96" s="4">
        <f>+EF96+EC96+EB96+DY96+DV96+DS96+DP96</f>
        <v>0</v>
      </c>
      <c r="EH96" s="30" t="s">
        <v>97</v>
      </c>
      <c r="EI96" s="31"/>
      <c r="EJ96" s="31"/>
      <c r="EK96" s="4">
        <f>+EJ96+EI96+EF96+EC96+EB96+DY96+DV96+DS96</f>
        <v>0</v>
      </c>
      <c r="EL96" s="30" t="s">
        <v>97</v>
      </c>
      <c r="EM96" s="31"/>
      <c r="EN96" s="4">
        <f t="shared" si="81"/>
        <v>0</v>
      </c>
      <c r="EO96" s="30" t="s">
        <v>97</v>
      </c>
      <c r="EP96" s="31"/>
      <c r="EQ96" s="4"/>
      <c r="ER96" s="30"/>
      <c r="ES96" s="72"/>
      <c r="ET96" s="4"/>
      <c r="EU96" s="30"/>
      <c r="EV96" s="72"/>
      <c r="EW96" s="4"/>
      <c r="EX96" s="30"/>
      <c r="EY96" s="72"/>
      <c r="EZ96" s="72"/>
      <c r="FA96" s="4"/>
      <c r="FB96" s="30"/>
    </row>
    <row r="97" spans="1:158" ht="15">
      <c r="A97" s="61">
        <v>20</v>
      </c>
      <c r="B97" s="63">
        <v>25</v>
      </c>
      <c r="C97" s="17" t="s">
        <v>127</v>
      </c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6">
        <f t="shared" si="98"/>
        <v>0</v>
      </c>
      <c r="O97" s="6" t="s">
        <v>97</v>
      </c>
      <c r="P97" s="11"/>
      <c r="Q97" s="12"/>
      <c r="R97" s="14">
        <f t="shared" si="99"/>
        <v>0</v>
      </c>
      <c r="S97" s="24" t="s">
        <v>97</v>
      </c>
      <c r="T97" s="11"/>
      <c r="U97" s="12"/>
      <c r="V97" s="15">
        <f t="shared" si="101"/>
        <v>0</v>
      </c>
      <c r="W97" s="20" t="s">
        <v>97</v>
      </c>
      <c r="X97" s="11" t="s">
        <v>80</v>
      </c>
      <c r="Y97" s="13">
        <v>110</v>
      </c>
      <c r="Z97" s="16">
        <f t="shared" si="102"/>
        <v>110</v>
      </c>
      <c r="AA97" s="22">
        <v>43</v>
      </c>
      <c r="AB97" s="11"/>
      <c r="AC97" s="13">
        <v>50</v>
      </c>
      <c r="AD97" s="4">
        <f>SUM(AC97,Y97)</f>
        <v>160</v>
      </c>
      <c r="AE97" s="6">
        <v>36</v>
      </c>
      <c r="AF97" s="11"/>
      <c r="AG97" s="28">
        <v>400</v>
      </c>
      <c r="AH97" s="12"/>
      <c r="AI97" s="4">
        <f t="shared" si="103"/>
        <v>560</v>
      </c>
      <c r="AJ97" s="6">
        <v>31</v>
      </c>
      <c r="AK97" s="12"/>
      <c r="AL97" s="4">
        <f t="shared" si="104"/>
        <v>560</v>
      </c>
      <c r="AM97" s="30">
        <v>32</v>
      </c>
      <c r="AN97" s="31"/>
      <c r="AO97" s="31"/>
      <c r="AP97" s="4">
        <f t="shared" si="105"/>
        <v>560</v>
      </c>
      <c r="AQ97" s="30">
        <v>32</v>
      </c>
      <c r="AR97" s="31"/>
      <c r="AS97" s="31"/>
      <c r="AT97" s="4">
        <f t="shared" si="106"/>
        <v>560</v>
      </c>
      <c r="AU97" s="30">
        <v>34</v>
      </c>
      <c r="AV97" s="31"/>
      <c r="AW97" s="31"/>
      <c r="AX97" s="4">
        <f t="shared" si="107"/>
        <v>450</v>
      </c>
      <c r="AY97" s="30">
        <v>38</v>
      </c>
      <c r="AZ97" s="31"/>
      <c r="BA97" s="31"/>
      <c r="BB97" s="4">
        <f t="shared" si="108"/>
        <v>400</v>
      </c>
      <c r="BC97" s="30">
        <v>46</v>
      </c>
      <c r="BD97" s="31"/>
      <c r="BE97" s="4">
        <f t="shared" si="109"/>
        <v>0</v>
      </c>
      <c r="BF97" s="30" t="s">
        <v>97</v>
      </c>
      <c r="BG97" s="31"/>
      <c r="BH97" s="4">
        <f aca="true" t="shared" si="110" ref="BH97:BH113">+AN97+AO97+AR97+AS97+AV97+AW97+AZ97+BA97+BD97+BG97</f>
        <v>0</v>
      </c>
      <c r="BI97" s="30" t="s">
        <v>97</v>
      </c>
      <c r="BJ97" s="31"/>
      <c r="BK97" s="4">
        <f aca="true" t="shared" si="111" ref="BK97:BK113">+AR97+AS97+AV97+AW97+AZ97+BA97+BD97+BG97+BJ97</f>
        <v>0</v>
      </c>
      <c r="BL97" s="30" t="s">
        <v>97</v>
      </c>
      <c r="BM97" s="31"/>
      <c r="BN97" s="31"/>
      <c r="BO97" s="4">
        <f aca="true" t="shared" si="112" ref="BO97:BO113">+AV97+AW97+AZ97+BA97+BD97+BG97+BJ97+BM97+BN97</f>
        <v>0</v>
      </c>
      <c r="BP97" s="30" t="s">
        <v>97</v>
      </c>
      <c r="BQ97" s="31"/>
      <c r="BR97" s="4">
        <f t="shared" si="82"/>
        <v>0</v>
      </c>
      <c r="BS97" s="30" t="s">
        <v>97</v>
      </c>
      <c r="BT97" s="31"/>
      <c r="BU97" s="4">
        <f t="shared" si="83"/>
        <v>0</v>
      </c>
      <c r="BV97" s="30" t="s">
        <v>97</v>
      </c>
      <c r="BW97" s="31"/>
      <c r="BX97" s="4">
        <f t="shared" si="84"/>
        <v>0</v>
      </c>
      <c r="BY97" s="30" t="s">
        <v>97</v>
      </c>
      <c r="BZ97" s="31"/>
      <c r="CA97" s="31"/>
      <c r="CB97" s="4">
        <f t="shared" si="85"/>
        <v>0</v>
      </c>
      <c r="CC97" s="30" t="s">
        <v>97</v>
      </c>
      <c r="CD97" s="31"/>
      <c r="CE97" s="4">
        <f aca="true" t="shared" si="113" ref="CE97:CE113">+CD97+CA97+BZ97+BW97+BT97+BQ97+BN97+BM97</f>
        <v>0</v>
      </c>
      <c r="CF97" s="30" t="s">
        <v>97</v>
      </c>
      <c r="CG97" s="31"/>
      <c r="CH97" s="31"/>
      <c r="CI97" s="4">
        <f t="shared" si="86"/>
        <v>0</v>
      </c>
      <c r="CJ97" s="30" t="s">
        <v>97</v>
      </c>
      <c r="CK97" s="31"/>
      <c r="CL97" s="4">
        <f t="shared" si="87"/>
        <v>0</v>
      </c>
      <c r="CM97" s="30" t="s">
        <v>97</v>
      </c>
      <c r="CN97" s="31"/>
      <c r="CO97" s="31"/>
      <c r="CP97" s="4">
        <f t="shared" si="88"/>
        <v>0</v>
      </c>
      <c r="CQ97" s="30" t="s">
        <v>97</v>
      </c>
      <c r="CR97" s="31"/>
      <c r="CS97" s="4">
        <f t="shared" si="89"/>
        <v>0</v>
      </c>
      <c r="CT97" s="30" t="s">
        <v>97</v>
      </c>
      <c r="CU97" s="31"/>
      <c r="CV97" s="4">
        <f t="shared" si="90"/>
        <v>0</v>
      </c>
      <c r="CW97" s="30" t="s">
        <v>97</v>
      </c>
      <c r="CX97" s="31"/>
      <c r="CY97" s="4">
        <f t="shared" si="91"/>
        <v>0</v>
      </c>
      <c r="CZ97" s="30" t="s">
        <v>97</v>
      </c>
      <c r="DA97" s="31"/>
      <c r="DB97" s="31"/>
      <c r="DC97" s="4">
        <f t="shared" si="92"/>
        <v>0</v>
      </c>
      <c r="DD97" s="30" t="s">
        <v>97</v>
      </c>
      <c r="DE97" s="31"/>
      <c r="DF97" s="4">
        <f t="shared" si="93"/>
        <v>0</v>
      </c>
      <c r="DG97" s="30" t="s">
        <v>97</v>
      </c>
      <c r="DH97" s="31"/>
      <c r="DI97" s="31"/>
      <c r="DJ97" s="4">
        <f t="shared" si="94"/>
        <v>0</v>
      </c>
      <c r="DK97" s="30" t="s">
        <v>97</v>
      </c>
      <c r="DL97" s="31"/>
      <c r="DM97" s="31"/>
      <c r="DN97" s="4">
        <f t="shared" si="95"/>
        <v>0</v>
      </c>
      <c r="DO97" s="30" t="s">
        <v>97</v>
      </c>
      <c r="DP97" s="31"/>
      <c r="DQ97" s="4">
        <f t="shared" si="96"/>
        <v>0</v>
      </c>
      <c r="DR97" s="30" t="s">
        <v>97</v>
      </c>
      <c r="DS97" s="31"/>
      <c r="DT97" s="4">
        <f t="shared" si="97"/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  <c r="EB97" s="31"/>
      <c r="EC97" s="31"/>
      <c r="ED97" s="4">
        <f>+EC97+EB97+DY97+DV97+DS97+DP97+DM97+DL97</f>
        <v>0</v>
      </c>
      <c r="EE97" s="30" t="s">
        <v>97</v>
      </c>
      <c r="EF97" s="31"/>
      <c r="EG97" s="4">
        <f>+EF97+EC97+EB97+DY97+DV97+DS97+DP97</f>
        <v>0</v>
      </c>
      <c r="EH97" s="30" t="s">
        <v>97</v>
      </c>
      <c r="EI97" s="31"/>
      <c r="EJ97" s="31"/>
      <c r="EK97" s="4">
        <f>+EJ97+EI97+EF97+EC97+EB97+DY97+DV97+DS97</f>
        <v>0</v>
      </c>
      <c r="EL97" s="30" t="s">
        <v>97</v>
      </c>
      <c r="EM97" s="31"/>
      <c r="EN97" s="4">
        <f aca="true" t="shared" si="114" ref="EN97:EN113">+EM97+EJ97+EI97+EF97+EC97+EB97+DY97+DV97</f>
        <v>0</v>
      </c>
      <c r="EO97" s="30" t="s">
        <v>97</v>
      </c>
      <c r="EP97" s="31"/>
      <c r="EQ97" s="4"/>
      <c r="ER97" s="30"/>
      <c r="ES97" s="72"/>
      <c r="ET97" s="4"/>
      <c r="EU97" s="30"/>
      <c r="EV97" s="72"/>
      <c r="EW97" s="4"/>
      <c r="EX97" s="30"/>
      <c r="EY97" s="72"/>
      <c r="EZ97" s="72"/>
      <c r="FA97" s="4"/>
      <c r="FB97" s="30"/>
    </row>
    <row r="98" spans="1:158" ht="15">
      <c r="A98" s="61">
        <v>33</v>
      </c>
      <c r="B98" s="63"/>
      <c r="C98" s="17" t="s">
        <v>34</v>
      </c>
      <c r="D98" s="11"/>
      <c r="E98" s="12"/>
      <c r="F98" s="11"/>
      <c r="G98" s="12"/>
      <c r="H98" s="11" t="s">
        <v>59</v>
      </c>
      <c r="I98" s="13">
        <v>250</v>
      </c>
      <c r="J98" s="11" t="s">
        <v>67</v>
      </c>
      <c r="K98" s="13">
        <v>450</v>
      </c>
      <c r="L98" s="11" t="s">
        <v>68</v>
      </c>
      <c r="M98" s="13">
        <v>570</v>
      </c>
      <c r="N98" s="6">
        <f t="shared" si="98"/>
        <v>1270</v>
      </c>
      <c r="O98" s="26">
        <v>16</v>
      </c>
      <c r="P98" s="11" t="s">
        <v>61</v>
      </c>
      <c r="Q98" s="13">
        <v>210</v>
      </c>
      <c r="R98" s="14">
        <f t="shared" si="99"/>
        <v>1480</v>
      </c>
      <c r="S98" s="23">
        <v>16</v>
      </c>
      <c r="T98" s="11" t="s">
        <v>62</v>
      </c>
      <c r="U98" s="13">
        <v>120</v>
      </c>
      <c r="V98" s="15">
        <f t="shared" si="101"/>
        <v>1600</v>
      </c>
      <c r="W98" s="19">
        <v>14</v>
      </c>
      <c r="X98" s="11"/>
      <c r="Y98" s="12"/>
      <c r="Z98" s="16">
        <f t="shared" si="102"/>
        <v>1600</v>
      </c>
      <c r="AA98" s="21">
        <v>13</v>
      </c>
      <c r="AB98" s="11"/>
      <c r="AC98" s="12"/>
      <c r="AD98" s="4">
        <f>SUM(AC98,Y98,U98,Q98,M98,K98)</f>
        <v>1350</v>
      </c>
      <c r="AE98" s="6">
        <v>18</v>
      </c>
      <c r="AF98" s="11"/>
      <c r="AG98" s="28">
        <v>400</v>
      </c>
      <c r="AH98" s="12"/>
      <c r="AI98" s="4">
        <f t="shared" si="103"/>
        <v>1300</v>
      </c>
      <c r="AJ98" s="6">
        <v>24</v>
      </c>
      <c r="AK98" s="12"/>
      <c r="AL98" s="4">
        <f t="shared" si="104"/>
        <v>730</v>
      </c>
      <c r="AM98" s="30">
        <v>29</v>
      </c>
      <c r="AN98" s="31"/>
      <c r="AO98" s="31"/>
      <c r="AP98" s="4">
        <f t="shared" si="105"/>
        <v>520</v>
      </c>
      <c r="AQ98" s="30">
        <v>34</v>
      </c>
      <c r="AR98" s="31"/>
      <c r="AS98" s="31"/>
      <c r="AT98" s="4">
        <f t="shared" si="106"/>
        <v>400</v>
      </c>
      <c r="AU98" s="30">
        <v>38</v>
      </c>
      <c r="AV98" s="31"/>
      <c r="AW98" s="31"/>
      <c r="AX98" s="4">
        <f t="shared" si="107"/>
        <v>400</v>
      </c>
      <c r="AY98" s="30">
        <v>39</v>
      </c>
      <c r="AZ98" s="31"/>
      <c r="BA98" s="31"/>
      <c r="BB98" s="4">
        <f t="shared" si="108"/>
        <v>400</v>
      </c>
      <c r="BC98" s="30">
        <v>47</v>
      </c>
      <c r="BD98" s="31"/>
      <c r="BE98" s="4">
        <f t="shared" si="109"/>
        <v>0</v>
      </c>
      <c r="BF98" s="30" t="s">
        <v>97</v>
      </c>
      <c r="BG98" s="31"/>
      <c r="BH98" s="4">
        <f t="shared" si="110"/>
        <v>0</v>
      </c>
      <c r="BI98" s="30" t="s">
        <v>97</v>
      </c>
      <c r="BJ98" s="31"/>
      <c r="BK98" s="4">
        <f t="shared" si="111"/>
        <v>0</v>
      </c>
      <c r="BL98" s="30" t="s">
        <v>97</v>
      </c>
      <c r="BM98" s="31"/>
      <c r="BN98" s="31"/>
      <c r="BO98" s="4">
        <f t="shared" si="112"/>
        <v>0</v>
      </c>
      <c r="BP98" s="30" t="s">
        <v>97</v>
      </c>
      <c r="BQ98" s="31"/>
      <c r="BR98" s="4">
        <f t="shared" si="82"/>
        <v>0</v>
      </c>
      <c r="BS98" s="30" t="s">
        <v>97</v>
      </c>
      <c r="BT98" s="31"/>
      <c r="BU98" s="4">
        <f t="shared" si="83"/>
        <v>0</v>
      </c>
      <c r="BV98" s="30" t="s">
        <v>97</v>
      </c>
      <c r="BW98" s="31"/>
      <c r="BX98" s="4">
        <f t="shared" si="84"/>
        <v>0</v>
      </c>
      <c r="BY98" s="30" t="s">
        <v>97</v>
      </c>
      <c r="BZ98" s="31"/>
      <c r="CA98" s="31"/>
      <c r="CB98" s="4">
        <f t="shared" si="85"/>
        <v>0</v>
      </c>
      <c r="CC98" s="30" t="s">
        <v>97</v>
      </c>
      <c r="CD98" s="31"/>
      <c r="CE98" s="4">
        <f t="shared" si="113"/>
        <v>0</v>
      </c>
      <c r="CF98" s="30" t="s">
        <v>97</v>
      </c>
      <c r="CG98" s="31"/>
      <c r="CH98" s="31"/>
      <c r="CI98" s="4">
        <f t="shared" si="86"/>
        <v>0</v>
      </c>
      <c r="CJ98" s="30" t="s">
        <v>97</v>
      </c>
      <c r="CK98" s="31"/>
      <c r="CL98" s="4">
        <f t="shared" si="87"/>
        <v>0</v>
      </c>
      <c r="CM98" s="30" t="s">
        <v>97</v>
      </c>
      <c r="CN98" s="31"/>
      <c r="CO98" s="31"/>
      <c r="CP98" s="4">
        <f t="shared" si="88"/>
        <v>0</v>
      </c>
      <c r="CQ98" s="30" t="s">
        <v>97</v>
      </c>
      <c r="CR98" s="31"/>
      <c r="CS98" s="4">
        <f t="shared" si="89"/>
        <v>0</v>
      </c>
      <c r="CT98" s="30" t="s">
        <v>97</v>
      </c>
      <c r="CU98" s="31"/>
      <c r="CV98" s="4">
        <f t="shared" si="90"/>
        <v>0</v>
      </c>
      <c r="CW98" s="30" t="s">
        <v>97</v>
      </c>
      <c r="CX98" s="31"/>
      <c r="CY98" s="4">
        <f t="shared" si="91"/>
        <v>0</v>
      </c>
      <c r="CZ98" s="30" t="s">
        <v>97</v>
      </c>
      <c r="DA98" s="31"/>
      <c r="DB98" s="31"/>
      <c r="DC98" s="4">
        <f t="shared" si="92"/>
        <v>0</v>
      </c>
      <c r="DD98" s="30" t="s">
        <v>97</v>
      </c>
      <c r="DE98" s="31"/>
      <c r="DF98" s="4">
        <f t="shared" si="93"/>
        <v>0</v>
      </c>
      <c r="DG98" s="30" t="s">
        <v>97</v>
      </c>
      <c r="DH98" s="31"/>
      <c r="DI98" s="31"/>
      <c r="DJ98" s="4">
        <f t="shared" si="94"/>
        <v>0</v>
      </c>
      <c r="DK98" s="30" t="s">
        <v>97</v>
      </c>
      <c r="DL98" s="31"/>
      <c r="DM98" s="31"/>
      <c r="DN98" s="4">
        <f t="shared" si="95"/>
        <v>0</v>
      </c>
      <c r="DO98" s="30" t="s">
        <v>97</v>
      </c>
      <c r="DP98" s="31"/>
      <c r="DQ98" s="4">
        <f t="shared" si="96"/>
        <v>0</v>
      </c>
      <c r="DR98" s="30" t="s">
        <v>97</v>
      </c>
      <c r="DS98" s="31"/>
      <c r="DT98" s="4">
        <f t="shared" si="97"/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  <c r="EB98" s="31"/>
      <c r="EC98" s="31"/>
      <c r="ED98" s="4">
        <f>+EC98+EB98+DY98+DV98+DS98+DP98+DM98+DL98</f>
        <v>0</v>
      </c>
      <c r="EE98" s="30" t="s">
        <v>97</v>
      </c>
      <c r="EF98" s="31"/>
      <c r="EG98" s="4">
        <f>+EF98+EC98+EB98+DY98+DV98+DS98+DP98</f>
        <v>0</v>
      </c>
      <c r="EH98" s="30" t="s">
        <v>97</v>
      </c>
      <c r="EI98" s="31"/>
      <c r="EJ98" s="31"/>
      <c r="EK98" s="4">
        <f>+EJ98+EI98+EF98+EC98+EB98+DY98+DV98+DS98</f>
        <v>0</v>
      </c>
      <c r="EL98" s="30" t="s">
        <v>97</v>
      </c>
      <c r="EM98" s="31"/>
      <c r="EN98" s="4">
        <f t="shared" si="114"/>
        <v>0</v>
      </c>
      <c r="EO98" s="30" t="s">
        <v>97</v>
      </c>
      <c r="EP98" s="31"/>
      <c r="EQ98" s="4"/>
      <c r="ER98" s="30"/>
      <c r="ES98" s="72"/>
      <c r="ET98" s="4"/>
      <c r="EU98" s="30"/>
      <c r="EV98" s="72"/>
      <c r="EW98" s="4"/>
      <c r="EX98" s="30"/>
      <c r="EY98" s="72"/>
      <c r="EZ98" s="72"/>
      <c r="FA98" s="4"/>
      <c r="FB98" s="30"/>
    </row>
    <row r="99" spans="1:158" ht="15">
      <c r="A99" s="61">
        <v>35</v>
      </c>
      <c r="B99" s="63">
        <v>62</v>
      </c>
      <c r="C99" s="17" t="s">
        <v>19</v>
      </c>
      <c r="D99" s="11" t="s">
        <v>71</v>
      </c>
      <c r="E99" s="13">
        <v>800</v>
      </c>
      <c r="F99" s="13" t="s">
        <v>65</v>
      </c>
      <c r="G99" s="13">
        <v>1200</v>
      </c>
      <c r="H99" s="13" t="s">
        <v>72</v>
      </c>
      <c r="I99" s="13">
        <v>680</v>
      </c>
      <c r="J99" s="11"/>
      <c r="K99" s="12"/>
      <c r="L99" s="11" t="s">
        <v>72</v>
      </c>
      <c r="M99" s="13">
        <v>650</v>
      </c>
      <c r="N99" s="6">
        <f t="shared" si="98"/>
        <v>3330</v>
      </c>
      <c r="O99" s="26">
        <v>3</v>
      </c>
      <c r="P99" s="11" t="s">
        <v>72</v>
      </c>
      <c r="Q99" s="13">
        <v>650</v>
      </c>
      <c r="R99" s="14">
        <f t="shared" si="99"/>
        <v>3980</v>
      </c>
      <c r="S99" s="23">
        <v>3</v>
      </c>
      <c r="T99" s="11"/>
      <c r="U99" s="12"/>
      <c r="V99" s="15">
        <f t="shared" si="101"/>
        <v>3180</v>
      </c>
      <c r="W99" s="19">
        <v>5</v>
      </c>
      <c r="X99" s="11"/>
      <c r="Y99" s="12"/>
      <c r="Z99" s="16">
        <f t="shared" si="102"/>
        <v>1980</v>
      </c>
      <c r="AA99" s="21">
        <v>12</v>
      </c>
      <c r="AB99" s="11"/>
      <c r="AC99" s="12"/>
      <c r="AD99" s="4">
        <f>SUM(AC99,Y99,U99,Q99,M99,K99)</f>
        <v>1300</v>
      </c>
      <c r="AE99" s="6">
        <v>20</v>
      </c>
      <c r="AF99" s="11"/>
      <c r="AG99" s="28">
        <v>400</v>
      </c>
      <c r="AH99" s="12"/>
      <c r="AI99" s="4">
        <f t="shared" si="103"/>
        <v>1700</v>
      </c>
      <c r="AJ99" s="6">
        <v>21</v>
      </c>
      <c r="AK99" s="12"/>
      <c r="AL99" s="4">
        <f t="shared" si="104"/>
        <v>1050</v>
      </c>
      <c r="AM99" s="30">
        <v>27</v>
      </c>
      <c r="AN99" s="31"/>
      <c r="AO99" s="31"/>
      <c r="AP99" s="4">
        <f t="shared" si="105"/>
        <v>400</v>
      </c>
      <c r="AQ99" s="30">
        <v>36</v>
      </c>
      <c r="AR99" s="31"/>
      <c r="AS99" s="31"/>
      <c r="AT99" s="4">
        <f t="shared" si="106"/>
        <v>400</v>
      </c>
      <c r="AU99" s="30">
        <v>39</v>
      </c>
      <c r="AV99" s="31"/>
      <c r="AW99" s="31"/>
      <c r="AX99" s="4">
        <f t="shared" si="107"/>
        <v>400</v>
      </c>
      <c r="AY99" s="30">
        <v>40</v>
      </c>
      <c r="AZ99" s="31"/>
      <c r="BA99" s="31"/>
      <c r="BB99" s="4">
        <f t="shared" si="108"/>
        <v>400</v>
      </c>
      <c r="BC99" s="30">
        <v>48</v>
      </c>
      <c r="BD99" s="31"/>
      <c r="BE99" s="4">
        <f t="shared" si="109"/>
        <v>0</v>
      </c>
      <c r="BF99" s="30" t="s">
        <v>97</v>
      </c>
      <c r="BG99" s="31"/>
      <c r="BH99" s="4">
        <f t="shared" si="110"/>
        <v>0</v>
      </c>
      <c r="BI99" s="30" t="s">
        <v>97</v>
      </c>
      <c r="BJ99" s="31"/>
      <c r="BK99" s="4">
        <f t="shared" si="111"/>
        <v>0</v>
      </c>
      <c r="BL99" s="30" t="s">
        <v>97</v>
      </c>
      <c r="BM99" s="31"/>
      <c r="BN99" s="31"/>
      <c r="BO99" s="4">
        <f t="shared" si="112"/>
        <v>0</v>
      </c>
      <c r="BP99" s="30" t="s">
        <v>97</v>
      </c>
      <c r="BQ99" s="31"/>
      <c r="BR99" s="4">
        <f t="shared" si="82"/>
        <v>0</v>
      </c>
      <c r="BS99" s="30" t="s">
        <v>97</v>
      </c>
      <c r="BT99" s="31"/>
      <c r="BU99" s="4">
        <f t="shared" si="83"/>
        <v>0</v>
      </c>
      <c r="BV99" s="30" t="s">
        <v>97</v>
      </c>
      <c r="BW99" s="31"/>
      <c r="BX99" s="4">
        <f t="shared" si="84"/>
        <v>0</v>
      </c>
      <c r="BY99" s="30" t="s">
        <v>97</v>
      </c>
      <c r="BZ99" s="31"/>
      <c r="CA99" s="31"/>
      <c r="CB99" s="4">
        <f t="shared" si="85"/>
        <v>0</v>
      </c>
      <c r="CC99" s="30" t="s">
        <v>97</v>
      </c>
      <c r="CD99" s="31"/>
      <c r="CE99" s="4">
        <f t="shared" si="113"/>
        <v>0</v>
      </c>
      <c r="CF99" s="30" t="s">
        <v>97</v>
      </c>
      <c r="CG99" s="31"/>
      <c r="CH99" s="31"/>
      <c r="CI99" s="4">
        <f t="shared" si="86"/>
        <v>0</v>
      </c>
      <c r="CJ99" s="30" t="s">
        <v>97</v>
      </c>
      <c r="CK99" s="31"/>
      <c r="CL99" s="4">
        <f t="shared" si="87"/>
        <v>0</v>
      </c>
      <c r="CM99" s="30" t="s">
        <v>97</v>
      </c>
      <c r="CN99" s="31"/>
      <c r="CO99" s="31"/>
      <c r="CP99" s="4">
        <f t="shared" si="88"/>
        <v>0</v>
      </c>
      <c r="CQ99" s="30" t="s">
        <v>97</v>
      </c>
      <c r="CR99" s="31"/>
      <c r="CS99" s="4">
        <f t="shared" si="89"/>
        <v>0</v>
      </c>
      <c r="CT99" s="30" t="s">
        <v>97</v>
      </c>
      <c r="CU99" s="31"/>
      <c r="CV99" s="4">
        <f t="shared" si="90"/>
        <v>0</v>
      </c>
      <c r="CW99" s="30" t="s">
        <v>97</v>
      </c>
      <c r="CX99" s="31"/>
      <c r="CY99" s="4">
        <f t="shared" si="91"/>
        <v>0</v>
      </c>
      <c r="CZ99" s="30" t="s">
        <v>97</v>
      </c>
      <c r="DA99" s="31"/>
      <c r="DB99" s="31"/>
      <c r="DC99" s="4">
        <f t="shared" si="92"/>
        <v>0</v>
      </c>
      <c r="DD99" s="30" t="s">
        <v>97</v>
      </c>
      <c r="DE99" s="31"/>
      <c r="DF99" s="4">
        <f t="shared" si="93"/>
        <v>0</v>
      </c>
      <c r="DG99" s="30" t="s">
        <v>97</v>
      </c>
      <c r="DH99" s="31"/>
      <c r="DI99" s="31"/>
      <c r="DJ99" s="4">
        <f t="shared" si="94"/>
        <v>0</v>
      </c>
      <c r="DK99" s="30" t="s">
        <v>97</v>
      </c>
      <c r="DL99" s="31"/>
      <c r="DM99" s="31"/>
      <c r="DN99" s="4">
        <f t="shared" si="95"/>
        <v>0</v>
      </c>
      <c r="DO99" s="30" t="s">
        <v>97</v>
      </c>
      <c r="DP99" s="31"/>
      <c r="DQ99" s="4">
        <f t="shared" si="96"/>
        <v>0</v>
      </c>
      <c r="DR99" s="30" t="s">
        <v>97</v>
      </c>
      <c r="DS99" s="31"/>
      <c r="DT99" s="4">
        <f t="shared" si="97"/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  <c r="EB99" s="31"/>
      <c r="EC99" s="31"/>
      <c r="ED99" s="4">
        <f>+EC99+EB99+DY99+DV99+DS99+DP99+DM99+DL99</f>
        <v>0</v>
      </c>
      <c r="EE99" s="30" t="s">
        <v>97</v>
      </c>
      <c r="EF99" s="31"/>
      <c r="EG99" s="4">
        <f>+EF99+EC99+EB99+DY99+DV99+DS99+DP99</f>
        <v>0</v>
      </c>
      <c r="EH99" s="30" t="s">
        <v>97</v>
      </c>
      <c r="EI99" s="31"/>
      <c r="EJ99" s="31"/>
      <c r="EK99" s="4">
        <f>+EJ99+EI99+EF99+EC99+EB99+DY99+DV99+DS99</f>
        <v>0</v>
      </c>
      <c r="EL99" s="30" t="s">
        <v>97</v>
      </c>
      <c r="EM99" s="31"/>
      <c r="EN99" s="4">
        <f t="shared" si="114"/>
        <v>0</v>
      </c>
      <c r="EO99" s="30" t="s">
        <v>97</v>
      </c>
      <c r="EP99" s="31"/>
      <c r="EQ99" s="4"/>
      <c r="ER99" s="30"/>
      <c r="ES99" s="72"/>
      <c r="ET99" s="4"/>
      <c r="EU99" s="30"/>
      <c r="EV99" s="72"/>
      <c r="EW99" s="4"/>
      <c r="EX99" s="30"/>
      <c r="EY99" s="72"/>
      <c r="EZ99" s="72"/>
      <c r="FA99" s="4"/>
      <c r="FB99" s="30"/>
    </row>
    <row r="100" spans="1:158" ht="15">
      <c r="A100" s="61">
        <v>41</v>
      </c>
      <c r="B100" s="63">
        <v>24</v>
      </c>
      <c r="C100" s="17" t="s">
        <v>89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 t="shared" si="98"/>
        <v>0</v>
      </c>
      <c r="O100" s="6" t="s">
        <v>97</v>
      </c>
      <c r="P100" s="11"/>
      <c r="Q100" s="12"/>
      <c r="R100" s="14">
        <f t="shared" si="99"/>
        <v>0</v>
      </c>
      <c r="S100" s="24" t="s">
        <v>97</v>
      </c>
      <c r="T100" s="11"/>
      <c r="U100" s="12"/>
      <c r="V100" s="15">
        <f t="shared" si="101"/>
        <v>0</v>
      </c>
      <c r="W100" s="20" t="s">
        <v>97</v>
      </c>
      <c r="X100" s="11" t="s">
        <v>59</v>
      </c>
      <c r="Y100" s="13">
        <v>270</v>
      </c>
      <c r="Z100" s="16">
        <f t="shared" si="102"/>
        <v>270</v>
      </c>
      <c r="AA100" s="22">
        <v>36</v>
      </c>
      <c r="AB100" s="11"/>
      <c r="AC100" s="12"/>
      <c r="AD100" s="4">
        <f>SUM(AC100,Y100,U100,Q100,M100,K100)</f>
        <v>270</v>
      </c>
      <c r="AE100" s="6">
        <v>33</v>
      </c>
      <c r="AF100" s="11"/>
      <c r="AG100" s="12"/>
      <c r="AH100" s="12"/>
      <c r="AI100" s="4">
        <f t="shared" si="103"/>
        <v>270</v>
      </c>
      <c r="AJ100" s="6">
        <v>38</v>
      </c>
      <c r="AK100" s="12"/>
      <c r="AL100" s="4">
        <f t="shared" si="104"/>
        <v>270</v>
      </c>
      <c r="AM100" s="30">
        <v>39</v>
      </c>
      <c r="AN100" s="31"/>
      <c r="AO100" s="31"/>
      <c r="AP100" s="4">
        <f t="shared" si="105"/>
        <v>270</v>
      </c>
      <c r="AQ100" s="30">
        <v>43</v>
      </c>
      <c r="AR100" s="31"/>
      <c r="AS100" s="31"/>
      <c r="AT100" s="4">
        <f t="shared" si="106"/>
        <v>270</v>
      </c>
      <c r="AU100" s="30">
        <v>43</v>
      </c>
      <c r="AV100" s="31"/>
      <c r="AW100" s="31"/>
      <c r="AX100" s="4">
        <f t="shared" si="107"/>
        <v>0</v>
      </c>
      <c r="AY100" s="6" t="s">
        <v>97</v>
      </c>
      <c r="AZ100" s="31"/>
      <c r="BA100" s="31"/>
      <c r="BB100" s="4">
        <f t="shared" si="108"/>
        <v>0</v>
      </c>
      <c r="BC100" s="6" t="s">
        <v>97</v>
      </c>
      <c r="BD100" s="31"/>
      <c r="BE100" s="4">
        <f t="shared" si="109"/>
        <v>0</v>
      </c>
      <c r="BF100" s="30" t="s">
        <v>97</v>
      </c>
      <c r="BG100" s="31"/>
      <c r="BH100" s="4">
        <f t="shared" si="110"/>
        <v>0</v>
      </c>
      <c r="BI100" s="30" t="s">
        <v>97</v>
      </c>
      <c r="BJ100" s="31"/>
      <c r="BK100" s="4">
        <f t="shared" si="111"/>
        <v>0</v>
      </c>
      <c r="BL100" s="30" t="s">
        <v>97</v>
      </c>
      <c r="BM100" s="31"/>
      <c r="BN100" s="31"/>
      <c r="BO100" s="4">
        <f t="shared" si="112"/>
        <v>0</v>
      </c>
      <c r="BP100" s="30" t="s">
        <v>97</v>
      </c>
      <c r="BQ100" s="31"/>
      <c r="BR100" s="4">
        <f t="shared" si="82"/>
        <v>0</v>
      </c>
      <c r="BS100" s="30" t="s">
        <v>97</v>
      </c>
      <c r="BT100" s="31"/>
      <c r="BU100" s="4">
        <f t="shared" si="83"/>
        <v>0</v>
      </c>
      <c r="BV100" s="30" t="s">
        <v>97</v>
      </c>
      <c r="BW100" s="31"/>
      <c r="BX100" s="4">
        <f t="shared" si="84"/>
        <v>0</v>
      </c>
      <c r="BY100" s="30" t="s">
        <v>97</v>
      </c>
      <c r="BZ100" s="31"/>
      <c r="CA100" s="31"/>
      <c r="CB100" s="4">
        <f t="shared" si="85"/>
        <v>0</v>
      </c>
      <c r="CC100" s="30" t="s">
        <v>97</v>
      </c>
      <c r="CD100" s="31"/>
      <c r="CE100" s="4">
        <f t="shared" si="113"/>
        <v>0</v>
      </c>
      <c r="CF100" s="30" t="s">
        <v>97</v>
      </c>
      <c r="CG100" s="31"/>
      <c r="CH100" s="31"/>
      <c r="CI100" s="4">
        <f t="shared" si="86"/>
        <v>0</v>
      </c>
      <c r="CJ100" s="30" t="s">
        <v>97</v>
      </c>
      <c r="CK100" s="31"/>
      <c r="CL100" s="4">
        <f t="shared" si="87"/>
        <v>0</v>
      </c>
      <c r="CM100" s="30" t="s">
        <v>97</v>
      </c>
      <c r="CN100" s="31"/>
      <c r="CO100" s="31"/>
      <c r="CP100" s="4">
        <f t="shared" si="88"/>
        <v>0</v>
      </c>
      <c r="CQ100" s="30" t="s">
        <v>97</v>
      </c>
      <c r="CR100" s="31"/>
      <c r="CS100" s="4">
        <f t="shared" si="89"/>
        <v>0</v>
      </c>
      <c r="CT100" s="30" t="s">
        <v>97</v>
      </c>
      <c r="CU100" s="31"/>
      <c r="CV100" s="4">
        <f t="shared" si="90"/>
        <v>0</v>
      </c>
      <c r="CW100" s="30" t="s">
        <v>97</v>
      </c>
      <c r="CX100" s="31"/>
      <c r="CY100" s="4">
        <f t="shared" si="91"/>
        <v>0</v>
      </c>
      <c r="CZ100" s="30" t="s">
        <v>97</v>
      </c>
      <c r="DA100" s="31"/>
      <c r="DB100" s="31"/>
      <c r="DC100" s="4">
        <f t="shared" si="92"/>
        <v>0</v>
      </c>
      <c r="DD100" s="30" t="s">
        <v>97</v>
      </c>
      <c r="DE100" s="31"/>
      <c r="DF100" s="4">
        <f t="shared" si="93"/>
        <v>0</v>
      </c>
      <c r="DG100" s="30" t="s">
        <v>97</v>
      </c>
      <c r="DH100" s="31"/>
      <c r="DI100" s="31"/>
      <c r="DJ100" s="4">
        <f t="shared" si="94"/>
        <v>0</v>
      </c>
      <c r="DK100" s="30" t="s">
        <v>97</v>
      </c>
      <c r="DL100" s="31"/>
      <c r="DM100" s="31"/>
      <c r="DN100" s="4">
        <f t="shared" si="95"/>
        <v>0</v>
      </c>
      <c r="DO100" s="30" t="s">
        <v>97</v>
      </c>
      <c r="DP100" s="31"/>
      <c r="DQ100" s="4">
        <f t="shared" si="96"/>
        <v>0</v>
      </c>
      <c r="DR100" s="30" t="s">
        <v>97</v>
      </c>
      <c r="DS100" s="31"/>
      <c r="DT100" s="4">
        <f t="shared" si="97"/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  <c r="EB100" s="31"/>
      <c r="EC100" s="31"/>
      <c r="ED100" s="4">
        <f>+EC100+EB100+DY100+DV100+DS100+DP100+DM100+DL100</f>
        <v>0</v>
      </c>
      <c r="EE100" s="30" t="s">
        <v>97</v>
      </c>
      <c r="EF100" s="31"/>
      <c r="EG100" s="4">
        <f>+EF100+EC100+EB100+DY100+DV100+DS100+DP100</f>
        <v>0</v>
      </c>
      <c r="EH100" s="30" t="s">
        <v>97</v>
      </c>
      <c r="EI100" s="31"/>
      <c r="EJ100" s="31"/>
      <c r="EK100" s="4">
        <f>+EJ100+EI100+EF100+EC100+EB100+DY100+DV100+DS100</f>
        <v>0</v>
      </c>
      <c r="EL100" s="30" t="s">
        <v>97</v>
      </c>
      <c r="EM100" s="31"/>
      <c r="EN100" s="4">
        <f t="shared" si="114"/>
        <v>0</v>
      </c>
      <c r="EO100" s="30" t="s">
        <v>97</v>
      </c>
      <c r="EP100" s="31"/>
      <c r="EQ100" s="4"/>
      <c r="ER100" s="30"/>
      <c r="ES100" s="72"/>
      <c r="ET100" s="4"/>
      <c r="EU100" s="30"/>
      <c r="EV100" s="72"/>
      <c r="EW100" s="4"/>
      <c r="EX100" s="30"/>
      <c r="EY100" s="72"/>
      <c r="EZ100" s="72"/>
      <c r="FA100" s="4"/>
      <c r="FB100" s="30"/>
    </row>
    <row r="101" spans="1:158" ht="15">
      <c r="A101" s="61">
        <v>43</v>
      </c>
      <c r="B101" s="63">
        <v>57</v>
      </c>
      <c r="C101" s="17" t="s">
        <v>50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 t="shared" si="98"/>
        <v>0</v>
      </c>
      <c r="O101" s="6" t="s">
        <v>97</v>
      </c>
      <c r="P101" s="11"/>
      <c r="Q101" s="12"/>
      <c r="R101" s="14">
        <f t="shared" si="99"/>
        <v>0</v>
      </c>
      <c r="S101" s="24" t="s">
        <v>97</v>
      </c>
      <c r="T101" s="11" t="s">
        <v>63</v>
      </c>
      <c r="U101" s="13">
        <v>90</v>
      </c>
      <c r="V101" s="15">
        <f t="shared" si="101"/>
        <v>90</v>
      </c>
      <c r="W101" s="20">
        <v>43</v>
      </c>
      <c r="X101" s="11" t="s">
        <v>82</v>
      </c>
      <c r="Y101" s="13">
        <v>70</v>
      </c>
      <c r="Z101" s="16">
        <f t="shared" si="102"/>
        <v>160</v>
      </c>
      <c r="AA101" s="22">
        <v>40</v>
      </c>
      <c r="AB101" s="11"/>
      <c r="AC101" s="12"/>
      <c r="AD101" s="4">
        <f>SUM(AC101,Y101,U101,Q101,M101,K101)</f>
        <v>160</v>
      </c>
      <c r="AE101" s="6">
        <v>35</v>
      </c>
      <c r="AF101" s="11"/>
      <c r="AG101" s="12"/>
      <c r="AH101" s="12"/>
      <c r="AI101" s="4">
        <f t="shared" si="103"/>
        <v>160</v>
      </c>
      <c r="AJ101" s="6">
        <v>41</v>
      </c>
      <c r="AK101" s="12"/>
      <c r="AL101" s="4">
        <f t="shared" si="104"/>
        <v>160</v>
      </c>
      <c r="AM101" s="30">
        <v>41</v>
      </c>
      <c r="AN101" s="31"/>
      <c r="AO101" s="31"/>
      <c r="AP101" s="4">
        <f t="shared" si="105"/>
        <v>160</v>
      </c>
      <c r="AQ101" s="30">
        <v>47</v>
      </c>
      <c r="AR101" s="31"/>
      <c r="AS101" s="31"/>
      <c r="AT101" s="4">
        <f t="shared" si="106"/>
        <v>70</v>
      </c>
      <c r="AU101" s="30">
        <v>47</v>
      </c>
      <c r="AV101" s="31"/>
      <c r="AW101" s="31"/>
      <c r="AX101" s="4">
        <f t="shared" si="107"/>
        <v>0</v>
      </c>
      <c r="AY101" s="6" t="s">
        <v>97</v>
      </c>
      <c r="AZ101" s="31"/>
      <c r="BA101" s="31"/>
      <c r="BB101" s="4">
        <f t="shared" si="108"/>
        <v>0</v>
      </c>
      <c r="BC101" s="6" t="s">
        <v>97</v>
      </c>
      <c r="BD101" s="31"/>
      <c r="BE101" s="4">
        <f t="shared" si="109"/>
        <v>0</v>
      </c>
      <c r="BF101" s="30" t="s">
        <v>97</v>
      </c>
      <c r="BG101" s="31"/>
      <c r="BH101" s="4">
        <f t="shared" si="110"/>
        <v>0</v>
      </c>
      <c r="BI101" s="30" t="s">
        <v>97</v>
      </c>
      <c r="BJ101" s="31"/>
      <c r="BK101" s="4">
        <f t="shared" si="111"/>
        <v>0</v>
      </c>
      <c r="BL101" s="30" t="s">
        <v>97</v>
      </c>
      <c r="BM101" s="31"/>
      <c r="BN101" s="31"/>
      <c r="BO101" s="4">
        <f t="shared" si="112"/>
        <v>0</v>
      </c>
      <c r="BP101" s="30" t="s">
        <v>97</v>
      </c>
      <c r="BQ101" s="31"/>
      <c r="BR101" s="4">
        <f t="shared" si="82"/>
        <v>0</v>
      </c>
      <c r="BS101" s="30" t="s">
        <v>97</v>
      </c>
      <c r="BT101" s="31"/>
      <c r="BU101" s="4">
        <f t="shared" si="83"/>
        <v>0</v>
      </c>
      <c r="BV101" s="30" t="s">
        <v>97</v>
      </c>
      <c r="BW101" s="31"/>
      <c r="BX101" s="4">
        <f t="shared" si="84"/>
        <v>0</v>
      </c>
      <c r="BY101" s="30" t="s">
        <v>97</v>
      </c>
      <c r="BZ101" s="31"/>
      <c r="CA101" s="31"/>
      <c r="CB101" s="4">
        <f t="shared" si="85"/>
        <v>0</v>
      </c>
      <c r="CC101" s="30" t="s">
        <v>97</v>
      </c>
      <c r="CD101" s="31"/>
      <c r="CE101" s="4">
        <f t="shared" si="113"/>
        <v>0</v>
      </c>
      <c r="CF101" s="30" t="s">
        <v>97</v>
      </c>
      <c r="CG101" s="31"/>
      <c r="CH101" s="31"/>
      <c r="CI101" s="4">
        <f t="shared" si="86"/>
        <v>0</v>
      </c>
      <c r="CJ101" s="30" t="s">
        <v>97</v>
      </c>
      <c r="CK101" s="31"/>
      <c r="CL101" s="4">
        <f t="shared" si="87"/>
        <v>0</v>
      </c>
      <c r="CM101" s="30" t="s">
        <v>97</v>
      </c>
      <c r="CN101" s="31"/>
      <c r="CO101" s="31"/>
      <c r="CP101" s="4">
        <f t="shared" si="88"/>
        <v>0</v>
      </c>
      <c r="CQ101" s="30" t="s">
        <v>97</v>
      </c>
      <c r="CR101" s="31"/>
      <c r="CS101" s="4">
        <f t="shared" si="89"/>
        <v>0</v>
      </c>
      <c r="CT101" s="30" t="s">
        <v>97</v>
      </c>
      <c r="CU101" s="31"/>
      <c r="CV101" s="4">
        <f t="shared" si="90"/>
        <v>0</v>
      </c>
      <c r="CW101" s="30" t="s">
        <v>97</v>
      </c>
      <c r="CX101" s="31"/>
      <c r="CY101" s="4">
        <f t="shared" si="91"/>
        <v>0</v>
      </c>
      <c r="CZ101" s="30" t="s">
        <v>97</v>
      </c>
      <c r="DA101" s="31"/>
      <c r="DB101" s="31"/>
      <c r="DC101" s="4">
        <f t="shared" si="92"/>
        <v>0</v>
      </c>
      <c r="DD101" s="30" t="s">
        <v>97</v>
      </c>
      <c r="DE101" s="31"/>
      <c r="DF101" s="4">
        <f t="shared" si="93"/>
        <v>0</v>
      </c>
      <c r="DG101" s="30" t="s">
        <v>97</v>
      </c>
      <c r="DH101" s="31"/>
      <c r="DI101" s="31"/>
      <c r="DJ101" s="4">
        <f t="shared" si="94"/>
        <v>0</v>
      </c>
      <c r="DK101" s="30" t="s">
        <v>97</v>
      </c>
      <c r="DL101" s="31"/>
      <c r="DM101" s="31"/>
      <c r="DN101" s="4">
        <f t="shared" si="95"/>
        <v>0</v>
      </c>
      <c r="DO101" s="30" t="s">
        <v>97</v>
      </c>
      <c r="DP101" s="31"/>
      <c r="DQ101" s="4">
        <f t="shared" si="96"/>
        <v>0</v>
      </c>
      <c r="DR101" s="30" t="s">
        <v>97</v>
      </c>
      <c r="DS101" s="31"/>
      <c r="DT101" s="4">
        <f t="shared" si="97"/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  <c r="EB101" s="31"/>
      <c r="EC101" s="31"/>
      <c r="ED101" s="4">
        <f>+EC101+EB101+DY101+DV101+DS101+DP101+DM101+DL101</f>
        <v>0</v>
      </c>
      <c r="EE101" s="30" t="s">
        <v>97</v>
      </c>
      <c r="EF101" s="31"/>
      <c r="EG101" s="4">
        <f>+EF101+EC101+EB101+DY101+DV101+DS101+DP101</f>
        <v>0</v>
      </c>
      <c r="EH101" s="30" t="s">
        <v>97</v>
      </c>
      <c r="EI101" s="31"/>
      <c r="EJ101" s="31"/>
      <c r="EK101" s="4">
        <f>+EJ101+EI101+EF101+EC101+EB101+DY101+DV101+DS101</f>
        <v>0</v>
      </c>
      <c r="EL101" s="30" t="s">
        <v>97</v>
      </c>
      <c r="EM101" s="31"/>
      <c r="EN101" s="4">
        <f t="shared" si="114"/>
        <v>0</v>
      </c>
      <c r="EO101" s="30" t="s">
        <v>97</v>
      </c>
      <c r="EP101" s="31"/>
      <c r="EQ101" s="4"/>
      <c r="ER101" s="30"/>
      <c r="ES101" s="72"/>
      <c r="ET101" s="4"/>
      <c r="EU101" s="30"/>
      <c r="EV101" s="72"/>
      <c r="EW101" s="4"/>
      <c r="EX101" s="30"/>
      <c r="EY101" s="72"/>
      <c r="EZ101" s="72"/>
      <c r="FA101" s="4"/>
      <c r="FB101" s="30"/>
    </row>
    <row r="102" spans="1:158" ht="15">
      <c r="A102" s="61">
        <v>44</v>
      </c>
      <c r="B102" s="63">
        <v>58</v>
      </c>
      <c r="C102" s="17" t="s">
        <v>18</v>
      </c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6">
        <f t="shared" si="98"/>
        <v>0</v>
      </c>
      <c r="O102" s="6" t="s">
        <v>97</v>
      </c>
      <c r="P102" s="11" t="s">
        <v>80</v>
      </c>
      <c r="Q102" s="13">
        <v>110</v>
      </c>
      <c r="R102" s="14">
        <f t="shared" si="99"/>
        <v>110</v>
      </c>
      <c r="S102" s="24">
        <v>42</v>
      </c>
      <c r="T102" s="11"/>
      <c r="U102" s="12"/>
      <c r="V102" s="15">
        <f t="shared" si="101"/>
        <v>110</v>
      </c>
      <c r="W102" s="20">
        <v>40</v>
      </c>
      <c r="X102" s="11"/>
      <c r="Y102" s="12"/>
      <c r="Z102" s="16">
        <f t="shared" si="102"/>
        <v>110</v>
      </c>
      <c r="AA102" s="22">
        <v>42</v>
      </c>
      <c r="AB102" s="11"/>
      <c r="AC102" s="12"/>
      <c r="AD102" s="4">
        <f>MAX(AC102,Y102,U102,Q102,M102,K102)</f>
        <v>110</v>
      </c>
      <c r="AE102" s="6">
        <v>41</v>
      </c>
      <c r="AF102" s="11"/>
      <c r="AG102" s="12"/>
      <c r="AH102" s="12"/>
      <c r="AI102" s="4">
        <f t="shared" si="103"/>
        <v>110</v>
      </c>
      <c r="AJ102" s="6">
        <v>42</v>
      </c>
      <c r="AK102" s="12"/>
      <c r="AL102" s="4">
        <f t="shared" si="104"/>
        <v>110</v>
      </c>
      <c r="AM102" s="30">
        <v>43</v>
      </c>
      <c r="AN102" s="31"/>
      <c r="AO102" s="31"/>
      <c r="AP102" s="4">
        <f t="shared" si="105"/>
        <v>0</v>
      </c>
      <c r="AQ102" s="6" t="s">
        <v>97</v>
      </c>
      <c r="AR102" s="31"/>
      <c r="AS102" s="31"/>
      <c r="AT102" s="4">
        <f t="shared" si="106"/>
        <v>0</v>
      </c>
      <c r="AU102" s="6" t="s">
        <v>97</v>
      </c>
      <c r="AV102" s="31"/>
      <c r="AW102" s="31"/>
      <c r="AX102" s="4">
        <f t="shared" si="107"/>
        <v>0</v>
      </c>
      <c r="AY102" s="6" t="s">
        <v>97</v>
      </c>
      <c r="AZ102" s="31"/>
      <c r="BA102" s="31"/>
      <c r="BB102" s="4">
        <f t="shared" si="108"/>
        <v>0</v>
      </c>
      <c r="BC102" s="6" t="s">
        <v>97</v>
      </c>
      <c r="BD102" s="31"/>
      <c r="BE102" s="4">
        <f t="shared" si="109"/>
        <v>0</v>
      </c>
      <c r="BF102" s="30" t="s">
        <v>97</v>
      </c>
      <c r="BG102" s="31"/>
      <c r="BH102" s="4">
        <f t="shared" si="110"/>
        <v>0</v>
      </c>
      <c r="BI102" s="30" t="s">
        <v>97</v>
      </c>
      <c r="BJ102" s="31"/>
      <c r="BK102" s="4">
        <f t="shared" si="111"/>
        <v>0</v>
      </c>
      <c r="BL102" s="30" t="s">
        <v>97</v>
      </c>
      <c r="BM102" s="31"/>
      <c r="BN102" s="31"/>
      <c r="BO102" s="4">
        <f t="shared" si="112"/>
        <v>0</v>
      </c>
      <c r="BP102" s="30" t="s">
        <v>97</v>
      </c>
      <c r="BQ102" s="31"/>
      <c r="BR102" s="4">
        <f aca="true" t="shared" si="115" ref="BR102:BR113">+AZ102+BA102+BD102+BG102+BJ102+BM102+BN102+BQ102</f>
        <v>0</v>
      </c>
      <c r="BS102" s="30" t="s">
        <v>97</v>
      </c>
      <c r="BT102" s="31"/>
      <c r="BU102" s="4">
        <f aca="true" t="shared" si="116" ref="BU102:BU113">+BT102+BQ102+BN102+BM102+BJ102+BG102+BD102</f>
        <v>0</v>
      </c>
      <c r="BV102" s="30" t="s">
        <v>97</v>
      </c>
      <c r="BW102" s="31"/>
      <c r="BX102" s="4">
        <f aca="true" t="shared" si="117" ref="BX102:BX113">+BT102+BQ102+BN102+BM102+BJ102+BG102+BW102</f>
        <v>0</v>
      </c>
      <c r="BY102" s="30" t="s">
        <v>97</v>
      </c>
      <c r="BZ102" s="31"/>
      <c r="CA102" s="31"/>
      <c r="CB102" s="4">
        <f aca="true" t="shared" si="118" ref="CB102:CB113">+BJ102+BM102+BN102+BQ102+BT102+BW102+BZ102+CA102</f>
        <v>0</v>
      </c>
      <c r="CC102" s="30" t="s">
        <v>97</v>
      </c>
      <c r="CD102" s="31"/>
      <c r="CE102" s="4">
        <f t="shared" si="113"/>
        <v>0</v>
      </c>
      <c r="CF102" s="30" t="s">
        <v>97</v>
      </c>
      <c r="CG102" s="31"/>
      <c r="CH102" s="31"/>
      <c r="CI102" s="4">
        <f aca="true" t="shared" si="119" ref="CI102:CI113">+CG102+CD102+CA102+BZ102+BT102+BQ102+BW102+CH102</f>
        <v>0</v>
      </c>
      <c r="CJ102" s="30" t="s">
        <v>97</v>
      </c>
      <c r="CK102" s="31"/>
      <c r="CL102" s="4">
        <f aca="true" t="shared" si="120" ref="CL102:CL113">+CH102+CG102+CD102+CA102+BZ102+BW102+BT102+CK102</f>
        <v>0</v>
      </c>
      <c r="CM102" s="30" t="s">
        <v>97</v>
      </c>
      <c r="CN102" s="31"/>
      <c r="CO102" s="31"/>
      <c r="CP102" s="4">
        <f aca="true" t="shared" si="121" ref="CP102:CP113">+CO102+CN102+CK102+CH102+CG102+CD102+CA102+BZ102+BW102</f>
        <v>0</v>
      </c>
      <c r="CQ102" s="30" t="s">
        <v>97</v>
      </c>
      <c r="CR102" s="31"/>
      <c r="CS102" s="4">
        <f aca="true" t="shared" si="122" ref="CS102:CS113">+CR102+CO102+CN102+CK102+CH102+CG102+CD102+CA102+BZ102</f>
        <v>0</v>
      </c>
      <c r="CT102" s="30" t="s">
        <v>97</v>
      </c>
      <c r="CU102" s="31"/>
      <c r="CV102" s="4">
        <f aca="true" t="shared" si="123" ref="CV102:CV113">+CU102+CR102+CO102+CN102+CK102+CH102+CG102+CD102</f>
        <v>0</v>
      </c>
      <c r="CW102" s="30" t="s">
        <v>97</v>
      </c>
      <c r="CX102" s="31"/>
      <c r="CY102" s="4">
        <f aca="true" t="shared" si="124" ref="CY102:CY113">+CX102+CU102+CR102+CO102+CN102+CK102+CH102+CG102</f>
        <v>0</v>
      </c>
      <c r="CZ102" s="30" t="s">
        <v>97</v>
      </c>
      <c r="DA102" s="31"/>
      <c r="DB102" s="31"/>
      <c r="DC102" s="4">
        <f aca="true" t="shared" si="125" ref="DC102:DC113">+DB102+DA102+CX102+CU102+CR102+CO102+CN102+CK102</f>
        <v>0</v>
      </c>
      <c r="DD102" s="30" t="s">
        <v>97</v>
      </c>
      <c r="DE102" s="31"/>
      <c r="DF102" s="4">
        <f aca="true" t="shared" si="126" ref="DF102:DF113">+DE102+DB102+DA102+CX102+CU102+CR102+CO102+CN102</f>
        <v>0</v>
      </c>
      <c r="DG102" s="30" t="s">
        <v>97</v>
      </c>
      <c r="DH102" s="31"/>
      <c r="DI102" s="31"/>
      <c r="DJ102" s="4">
        <f aca="true" t="shared" si="127" ref="DJ102:DJ113">+DI102+DH102+DE102+DB102+DA102+CX102+CU102+CR102</f>
        <v>0</v>
      </c>
      <c r="DK102" s="30" t="s">
        <v>97</v>
      </c>
      <c r="DL102" s="31"/>
      <c r="DM102" s="31"/>
      <c r="DN102" s="4">
        <f aca="true" t="shared" si="128" ref="DN102:DN113">+DM102+DL102+DI102+DH102+DE102+DB102+DA102+CX102+CU102</f>
        <v>0</v>
      </c>
      <c r="DO102" s="30" t="s">
        <v>97</v>
      </c>
      <c r="DP102" s="31"/>
      <c r="DQ102" s="4">
        <f aca="true" t="shared" si="129" ref="DQ102:DQ113">+DP102+DM102+DL102+DI102+DH102+DE102+DB102+DA102+CX102</f>
        <v>0</v>
      </c>
      <c r="DR102" s="30" t="s">
        <v>97</v>
      </c>
      <c r="DS102" s="31"/>
      <c r="DT102" s="4">
        <f aca="true" t="shared" si="130" ref="DT102:DT113"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  <c r="EB102" s="31"/>
      <c r="EC102" s="31"/>
      <c r="ED102" s="4">
        <f>+EC102+EB102+DY102+DV102+DS102+DP102+DM102+DL102</f>
        <v>0</v>
      </c>
      <c r="EE102" s="30" t="s">
        <v>97</v>
      </c>
      <c r="EF102" s="31"/>
      <c r="EG102" s="4">
        <f>+EF102+EC102+EB102+DY102+DV102+DS102+DP102</f>
        <v>0</v>
      </c>
      <c r="EH102" s="30" t="s">
        <v>97</v>
      </c>
      <c r="EI102" s="31"/>
      <c r="EJ102" s="31"/>
      <c r="EK102" s="4">
        <f>+EJ102+EI102+EF102+EC102+EB102+DY102+DV102+DS102</f>
        <v>0</v>
      </c>
      <c r="EL102" s="30" t="s">
        <v>97</v>
      </c>
      <c r="EM102" s="31"/>
      <c r="EN102" s="4">
        <f t="shared" si="114"/>
        <v>0</v>
      </c>
      <c r="EO102" s="30" t="s">
        <v>97</v>
      </c>
      <c r="EP102" s="31"/>
      <c r="EQ102" s="4"/>
      <c r="ER102" s="30"/>
      <c r="ES102" s="72"/>
      <c r="ET102" s="4"/>
      <c r="EU102" s="30"/>
      <c r="EV102" s="72"/>
      <c r="EW102" s="4"/>
      <c r="EX102" s="30"/>
      <c r="EY102" s="72"/>
      <c r="EZ102" s="72"/>
      <c r="FA102" s="4"/>
      <c r="FB102" s="30"/>
    </row>
    <row r="103" spans="1:158" ht="15">
      <c r="A103" s="61">
        <v>45</v>
      </c>
      <c r="B103" s="63">
        <v>59</v>
      </c>
      <c r="C103" s="17" t="s">
        <v>45</v>
      </c>
      <c r="D103" s="11"/>
      <c r="E103" s="12"/>
      <c r="F103" s="11"/>
      <c r="G103" s="12"/>
      <c r="H103" s="11"/>
      <c r="I103" s="12"/>
      <c r="J103" s="11"/>
      <c r="K103" s="12"/>
      <c r="L103" s="11"/>
      <c r="M103" s="12"/>
      <c r="N103" s="6">
        <f t="shared" si="98"/>
        <v>0</v>
      </c>
      <c r="O103" s="6" t="s">
        <v>97</v>
      </c>
      <c r="P103" s="11" t="s">
        <v>81</v>
      </c>
      <c r="Q103" s="13">
        <v>90</v>
      </c>
      <c r="R103" s="14">
        <f t="shared" si="99"/>
        <v>90</v>
      </c>
      <c r="S103" s="24">
        <v>45</v>
      </c>
      <c r="T103" s="11"/>
      <c r="U103" s="12"/>
      <c r="V103" s="15">
        <f t="shared" si="101"/>
        <v>90</v>
      </c>
      <c r="W103" s="20">
        <v>42</v>
      </c>
      <c r="X103" s="11"/>
      <c r="Y103" s="12"/>
      <c r="Z103" s="16">
        <f t="shared" si="102"/>
        <v>90</v>
      </c>
      <c r="AA103" s="22">
        <v>46</v>
      </c>
      <c r="AB103" s="11"/>
      <c r="AC103" s="12"/>
      <c r="AD103" s="4">
        <f>MAX(AC103,Y103,U103,Q103,M103,K103)</f>
        <v>90</v>
      </c>
      <c r="AE103" s="6">
        <v>43</v>
      </c>
      <c r="AF103" s="11"/>
      <c r="AG103" s="12"/>
      <c r="AH103" s="12"/>
      <c r="AI103" s="4">
        <f t="shared" si="103"/>
        <v>90</v>
      </c>
      <c r="AJ103" s="6">
        <v>43</v>
      </c>
      <c r="AK103" s="12"/>
      <c r="AL103" s="4">
        <f t="shared" si="104"/>
        <v>90</v>
      </c>
      <c r="AM103" s="30">
        <v>44</v>
      </c>
      <c r="AN103" s="31"/>
      <c r="AO103" s="31"/>
      <c r="AP103" s="4">
        <f t="shared" si="105"/>
        <v>0</v>
      </c>
      <c r="AQ103" s="6" t="s">
        <v>97</v>
      </c>
      <c r="AR103" s="31"/>
      <c r="AS103" s="31"/>
      <c r="AT103" s="4">
        <f t="shared" si="106"/>
        <v>0</v>
      </c>
      <c r="AU103" s="6" t="s">
        <v>97</v>
      </c>
      <c r="AV103" s="31"/>
      <c r="AW103" s="31"/>
      <c r="AX103" s="4">
        <f t="shared" si="107"/>
        <v>0</v>
      </c>
      <c r="AY103" s="6" t="s">
        <v>97</v>
      </c>
      <c r="AZ103" s="31"/>
      <c r="BA103" s="31"/>
      <c r="BB103" s="4">
        <f t="shared" si="108"/>
        <v>0</v>
      </c>
      <c r="BC103" s="6" t="s">
        <v>97</v>
      </c>
      <c r="BD103" s="31"/>
      <c r="BE103" s="4">
        <f t="shared" si="109"/>
        <v>0</v>
      </c>
      <c r="BF103" s="30" t="s">
        <v>97</v>
      </c>
      <c r="BG103" s="31"/>
      <c r="BH103" s="4">
        <f t="shared" si="110"/>
        <v>0</v>
      </c>
      <c r="BI103" s="30" t="s">
        <v>97</v>
      </c>
      <c r="BJ103" s="31"/>
      <c r="BK103" s="4">
        <f t="shared" si="111"/>
        <v>0</v>
      </c>
      <c r="BL103" s="30" t="s">
        <v>97</v>
      </c>
      <c r="BM103" s="31"/>
      <c r="BN103" s="31"/>
      <c r="BO103" s="4">
        <f t="shared" si="112"/>
        <v>0</v>
      </c>
      <c r="BP103" s="30" t="s">
        <v>97</v>
      </c>
      <c r="BQ103" s="31"/>
      <c r="BR103" s="4">
        <f t="shared" si="115"/>
        <v>0</v>
      </c>
      <c r="BS103" s="30" t="s">
        <v>97</v>
      </c>
      <c r="BT103" s="31"/>
      <c r="BU103" s="4">
        <f t="shared" si="116"/>
        <v>0</v>
      </c>
      <c r="BV103" s="30" t="s">
        <v>97</v>
      </c>
      <c r="BW103" s="31"/>
      <c r="BX103" s="4">
        <f t="shared" si="117"/>
        <v>0</v>
      </c>
      <c r="BY103" s="30" t="s">
        <v>97</v>
      </c>
      <c r="BZ103" s="31"/>
      <c r="CA103" s="31"/>
      <c r="CB103" s="4">
        <f t="shared" si="118"/>
        <v>0</v>
      </c>
      <c r="CC103" s="30" t="s">
        <v>97</v>
      </c>
      <c r="CD103" s="31"/>
      <c r="CE103" s="4">
        <f t="shared" si="113"/>
        <v>0</v>
      </c>
      <c r="CF103" s="30" t="s">
        <v>97</v>
      </c>
      <c r="CG103" s="31"/>
      <c r="CH103" s="31"/>
      <c r="CI103" s="4">
        <f t="shared" si="119"/>
        <v>0</v>
      </c>
      <c r="CJ103" s="30" t="s">
        <v>97</v>
      </c>
      <c r="CK103" s="31"/>
      <c r="CL103" s="4">
        <f t="shared" si="120"/>
        <v>0</v>
      </c>
      <c r="CM103" s="30" t="s">
        <v>97</v>
      </c>
      <c r="CN103" s="31"/>
      <c r="CO103" s="31"/>
      <c r="CP103" s="4">
        <f t="shared" si="121"/>
        <v>0</v>
      </c>
      <c r="CQ103" s="30" t="s">
        <v>97</v>
      </c>
      <c r="CR103" s="31"/>
      <c r="CS103" s="4">
        <f t="shared" si="122"/>
        <v>0</v>
      </c>
      <c r="CT103" s="30" t="s">
        <v>97</v>
      </c>
      <c r="CU103" s="31"/>
      <c r="CV103" s="4">
        <f t="shared" si="123"/>
        <v>0</v>
      </c>
      <c r="CW103" s="30" t="s">
        <v>97</v>
      </c>
      <c r="CX103" s="31"/>
      <c r="CY103" s="4">
        <f t="shared" si="124"/>
        <v>0</v>
      </c>
      <c r="CZ103" s="30" t="s">
        <v>97</v>
      </c>
      <c r="DA103" s="31"/>
      <c r="DB103" s="31"/>
      <c r="DC103" s="4">
        <f t="shared" si="125"/>
        <v>0</v>
      </c>
      <c r="DD103" s="30" t="s">
        <v>97</v>
      </c>
      <c r="DE103" s="31"/>
      <c r="DF103" s="4">
        <f t="shared" si="126"/>
        <v>0</v>
      </c>
      <c r="DG103" s="30" t="s">
        <v>97</v>
      </c>
      <c r="DH103" s="31"/>
      <c r="DI103" s="31"/>
      <c r="DJ103" s="4">
        <f t="shared" si="127"/>
        <v>0</v>
      </c>
      <c r="DK103" s="30" t="s">
        <v>97</v>
      </c>
      <c r="DL103" s="31"/>
      <c r="DM103" s="31"/>
      <c r="DN103" s="4">
        <f t="shared" si="128"/>
        <v>0</v>
      </c>
      <c r="DO103" s="30" t="s">
        <v>97</v>
      </c>
      <c r="DP103" s="31"/>
      <c r="DQ103" s="4">
        <f t="shared" si="129"/>
        <v>0</v>
      </c>
      <c r="DR103" s="30" t="s">
        <v>97</v>
      </c>
      <c r="DS103" s="31"/>
      <c r="DT103" s="4">
        <f t="shared" si="130"/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  <c r="EB103" s="31"/>
      <c r="EC103" s="31"/>
      <c r="ED103" s="4">
        <f>+EC103+EB103+DY103+DV103+DS103+DP103+DM103+DL103</f>
        <v>0</v>
      </c>
      <c r="EE103" s="30" t="s">
        <v>97</v>
      </c>
      <c r="EF103" s="31"/>
      <c r="EG103" s="4">
        <f>+EF103+EC103+EB103+DY103+DV103+DS103+DP103</f>
        <v>0</v>
      </c>
      <c r="EH103" s="30" t="s">
        <v>97</v>
      </c>
      <c r="EI103" s="31"/>
      <c r="EJ103" s="31"/>
      <c r="EK103" s="4">
        <f>+EJ103+EI103+EF103+EC103+EB103+DY103+DV103+DS103</f>
        <v>0</v>
      </c>
      <c r="EL103" s="30" t="s">
        <v>97</v>
      </c>
      <c r="EM103" s="31"/>
      <c r="EN103" s="4">
        <f t="shared" si="114"/>
        <v>0</v>
      </c>
      <c r="EO103" s="30" t="s">
        <v>97</v>
      </c>
      <c r="EP103" s="31"/>
      <c r="EQ103" s="4"/>
      <c r="ER103" s="30"/>
      <c r="ES103" s="72"/>
      <c r="ET103" s="4"/>
      <c r="EU103" s="30"/>
      <c r="EV103" s="72"/>
      <c r="EW103" s="4"/>
      <c r="EX103" s="30"/>
      <c r="EY103" s="72"/>
      <c r="EZ103" s="72"/>
      <c r="FA103" s="4"/>
      <c r="FB103" s="30"/>
    </row>
    <row r="104" spans="1:158" ht="15">
      <c r="A104" s="61">
        <v>34</v>
      </c>
      <c r="B104" s="63">
        <v>52</v>
      </c>
      <c r="C104" s="17" t="s">
        <v>46</v>
      </c>
      <c r="D104" s="11"/>
      <c r="E104" s="12"/>
      <c r="F104" s="11"/>
      <c r="G104" s="12"/>
      <c r="H104" s="11"/>
      <c r="I104" s="12"/>
      <c r="J104" s="11"/>
      <c r="K104" s="12"/>
      <c r="L104" s="11"/>
      <c r="M104" s="12"/>
      <c r="N104" s="6">
        <f t="shared" si="98"/>
        <v>0</v>
      </c>
      <c r="O104" s="6" t="s">
        <v>97</v>
      </c>
      <c r="P104" s="11" t="s">
        <v>82</v>
      </c>
      <c r="Q104" s="13">
        <v>70</v>
      </c>
      <c r="R104" s="14">
        <f t="shared" si="99"/>
        <v>70</v>
      </c>
      <c r="S104" s="24">
        <v>46</v>
      </c>
      <c r="T104" s="11"/>
      <c r="U104" s="12"/>
      <c r="V104" s="15">
        <f t="shared" si="101"/>
        <v>70</v>
      </c>
      <c r="W104" s="20">
        <v>44</v>
      </c>
      <c r="X104" s="11"/>
      <c r="Y104" s="12"/>
      <c r="Z104" s="16">
        <f t="shared" si="102"/>
        <v>70</v>
      </c>
      <c r="AA104" s="22">
        <v>47</v>
      </c>
      <c r="AB104" s="11"/>
      <c r="AC104" s="12"/>
      <c r="AD104" s="4">
        <f>MAX(AC104,Y104,U104,Q104,M104,K104)</f>
        <v>70</v>
      </c>
      <c r="AE104" s="6">
        <v>44</v>
      </c>
      <c r="AF104" s="11"/>
      <c r="AG104" s="12"/>
      <c r="AH104" s="12"/>
      <c r="AI104" s="4">
        <f t="shared" si="103"/>
        <v>70</v>
      </c>
      <c r="AJ104" s="6">
        <v>44</v>
      </c>
      <c r="AK104" s="12"/>
      <c r="AL104" s="4">
        <f t="shared" si="104"/>
        <v>70</v>
      </c>
      <c r="AM104" s="30">
        <v>45</v>
      </c>
      <c r="AN104" s="31"/>
      <c r="AO104" s="31"/>
      <c r="AP104" s="4">
        <f t="shared" si="105"/>
        <v>0</v>
      </c>
      <c r="AQ104" s="6" t="s">
        <v>97</v>
      </c>
      <c r="AR104" s="31"/>
      <c r="AS104" s="31"/>
      <c r="AT104" s="4">
        <f t="shared" si="106"/>
        <v>0</v>
      </c>
      <c r="AU104" s="6" t="s">
        <v>97</v>
      </c>
      <c r="AV104" s="31"/>
      <c r="AW104" s="31"/>
      <c r="AX104" s="4">
        <f t="shared" si="107"/>
        <v>0</v>
      </c>
      <c r="AY104" s="6" t="s">
        <v>97</v>
      </c>
      <c r="AZ104" s="31"/>
      <c r="BA104" s="31"/>
      <c r="BB104" s="4">
        <f t="shared" si="108"/>
        <v>0</v>
      </c>
      <c r="BC104" s="6" t="s">
        <v>97</v>
      </c>
      <c r="BD104" s="31"/>
      <c r="BE104" s="4">
        <f t="shared" si="109"/>
        <v>0</v>
      </c>
      <c r="BF104" s="30" t="s">
        <v>97</v>
      </c>
      <c r="BG104" s="31"/>
      <c r="BH104" s="4">
        <f t="shared" si="110"/>
        <v>0</v>
      </c>
      <c r="BI104" s="30" t="s">
        <v>97</v>
      </c>
      <c r="BJ104" s="31"/>
      <c r="BK104" s="4">
        <f t="shared" si="111"/>
        <v>0</v>
      </c>
      <c r="BL104" s="30" t="s">
        <v>97</v>
      </c>
      <c r="BM104" s="31"/>
      <c r="BN104" s="31"/>
      <c r="BO104" s="4">
        <f t="shared" si="112"/>
        <v>0</v>
      </c>
      <c r="BP104" s="30" t="s">
        <v>97</v>
      </c>
      <c r="BQ104" s="31"/>
      <c r="BR104" s="4">
        <f t="shared" si="115"/>
        <v>0</v>
      </c>
      <c r="BS104" s="30" t="s">
        <v>97</v>
      </c>
      <c r="BT104" s="31"/>
      <c r="BU104" s="4">
        <f t="shared" si="116"/>
        <v>0</v>
      </c>
      <c r="BV104" s="30" t="s">
        <v>97</v>
      </c>
      <c r="BW104" s="31"/>
      <c r="BX104" s="4">
        <f t="shared" si="117"/>
        <v>0</v>
      </c>
      <c r="BY104" s="30" t="s">
        <v>97</v>
      </c>
      <c r="BZ104" s="31"/>
      <c r="CA104" s="31"/>
      <c r="CB104" s="4">
        <f t="shared" si="118"/>
        <v>0</v>
      </c>
      <c r="CC104" s="30" t="s">
        <v>97</v>
      </c>
      <c r="CD104" s="31"/>
      <c r="CE104" s="4">
        <f t="shared" si="113"/>
        <v>0</v>
      </c>
      <c r="CF104" s="30" t="s">
        <v>97</v>
      </c>
      <c r="CG104" s="31"/>
      <c r="CH104" s="31"/>
      <c r="CI104" s="4">
        <f t="shared" si="119"/>
        <v>0</v>
      </c>
      <c r="CJ104" s="30" t="s">
        <v>97</v>
      </c>
      <c r="CK104" s="31"/>
      <c r="CL104" s="4">
        <f t="shared" si="120"/>
        <v>0</v>
      </c>
      <c r="CM104" s="30" t="s">
        <v>97</v>
      </c>
      <c r="CN104" s="31"/>
      <c r="CO104" s="31"/>
      <c r="CP104" s="4">
        <f t="shared" si="121"/>
        <v>0</v>
      </c>
      <c r="CQ104" s="30" t="s">
        <v>97</v>
      </c>
      <c r="CR104" s="31"/>
      <c r="CS104" s="4">
        <f t="shared" si="122"/>
        <v>0</v>
      </c>
      <c r="CT104" s="30" t="s">
        <v>97</v>
      </c>
      <c r="CU104" s="31"/>
      <c r="CV104" s="4">
        <f t="shared" si="123"/>
        <v>0</v>
      </c>
      <c r="CW104" s="30" t="s">
        <v>97</v>
      </c>
      <c r="CX104" s="31"/>
      <c r="CY104" s="4">
        <f t="shared" si="124"/>
        <v>0</v>
      </c>
      <c r="CZ104" s="30" t="s">
        <v>97</v>
      </c>
      <c r="DA104" s="31"/>
      <c r="DB104" s="31"/>
      <c r="DC104" s="4">
        <f t="shared" si="125"/>
        <v>0</v>
      </c>
      <c r="DD104" s="30" t="s">
        <v>97</v>
      </c>
      <c r="DE104" s="31"/>
      <c r="DF104" s="4">
        <f t="shared" si="126"/>
        <v>0</v>
      </c>
      <c r="DG104" s="30" t="s">
        <v>97</v>
      </c>
      <c r="DH104" s="31"/>
      <c r="DI104" s="31"/>
      <c r="DJ104" s="4">
        <f t="shared" si="127"/>
        <v>0</v>
      </c>
      <c r="DK104" s="30" t="s">
        <v>97</v>
      </c>
      <c r="DL104" s="31"/>
      <c r="DM104" s="31"/>
      <c r="DN104" s="4">
        <f t="shared" si="128"/>
        <v>0</v>
      </c>
      <c r="DO104" s="30" t="s">
        <v>97</v>
      </c>
      <c r="DP104" s="31"/>
      <c r="DQ104" s="4">
        <f t="shared" si="129"/>
        <v>0</v>
      </c>
      <c r="DR104" s="30" t="s">
        <v>97</v>
      </c>
      <c r="DS104" s="31"/>
      <c r="DT104" s="4">
        <f t="shared" si="130"/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  <c r="EB104" s="31"/>
      <c r="EC104" s="31"/>
      <c r="ED104" s="4">
        <f>+EC104+EB104+DY104+DV104+DS104+DP104+DM104+DL104</f>
        <v>0</v>
      </c>
      <c r="EE104" s="30" t="s">
        <v>97</v>
      </c>
      <c r="EF104" s="31"/>
      <c r="EG104" s="4">
        <f>+EF104+EC104+EB104+DY104+DV104+DS104+DP104</f>
        <v>0</v>
      </c>
      <c r="EH104" s="30" t="s">
        <v>97</v>
      </c>
      <c r="EI104" s="31"/>
      <c r="EJ104" s="31"/>
      <c r="EK104" s="4">
        <f>+EJ104+EI104+EF104+EC104+EB104+DY104+DV104+DS104</f>
        <v>0</v>
      </c>
      <c r="EL104" s="30" t="s">
        <v>97</v>
      </c>
      <c r="EM104" s="31"/>
      <c r="EN104" s="4">
        <f t="shared" si="114"/>
        <v>0</v>
      </c>
      <c r="EO104" s="30" t="s">
        <v>97</v>
      </c>
      <c r="EP104" s="31"/>
      <c r="EQ104" s="4"/>
      <c r="ER104" s="30"/>
      <c r="ES104" s="72"/>
      <c r="ET104" s="4"/>
      <c r="EU104" s="30"/>
      <c r="EV104" s="72"/>
      <c r="EW104" s="4"/>
      <c r="EX104" s="30"/>
      <c r="EY104" s="72"/>
      <c r="EZ104" s="72"/>
      <c r="FA104" s="4"/>
      <c r="FB104" s="30"/>
    </row>
    <row r="105" spans="1:158" ht="15">
      <c r="A105" s="61">
        <v>32</v>
      </c>
      <c r="B105" s="63">
        <v>48</v>
      </c>
      <c r="C105" s="17" t="s">
        <v>47</v>
      </c>
      <c r="D105" s="11"/>
      <c r="E105" s="12"/>
      <c r="F105" s="11"/>
      <c r="G105" s="12"/>
      <c r="H105" s="11"/>
      <c r="I105" s="12"/>
      <c r="J105" s="11"/>
      <c r="K105" s="12"/>
      <c r="L105" s="11"/>
      <c r="M105" s="12"/>
      <c r="N105" s="6">
        <f t="shared" si="98"/>
        <v>0</v>
      </c>
      <c r="O105" s="6" t="s">
        <v>97</v>
      </c>
      <c r="P105" s="11" t="s">
        <v>83</v>
      </c>
      <c r="Q105" s="13">
        <v>50</v>
      </c>
      <c r="R105" s="14">
        <f t="shared" si="99"/>
        <v>50</v>
      </c>
      <c r="S105" s="24">
        <v>47</v>
      </c>
      <c r="T105" s="11"/>
      <c r="U105" s="12"/>
      <c r="V105" s="15">
        <f t="shared" si="101"/>
        <v>50</v>
      </c>
      <c r="W105" s="20">
        <v>45</v>
      </c>
      <c r="X105" s="11"/>
      <c r="Y105" s="12"/>
      <c r="Z105" s="16">
        <f t="shared" si="102"/>
        <v>50</v>
      </c>
      <c r="AA105" s="22">
        <v>48</v>
      </c>
      <c r="AB105" s="11"/>
      <c r="AC105" s="12"/>
      <c r="AD105" s="4">
        <f>MAX(AC105,Y105,U105,Q105,M105,K105)</f>
        <v>50</v>
      </c>
      <c r="AE105" s="6">
        <v>45</v>
      </c>
      <c r="AF105" s="11"/>
      <c r="AG105" s="12"/>
      <c r="AH105" s="12"/>
      <c r="AI105" s="4">
        <f t="shared" si="103"/>
        <v>50</v>
      </c>
      <c r="AJ105" s="6">
        <v>46</v>
      </c>
      <c r="AK105" s="12"/>
      <c r="AL105" s="4">
        <f t="shared" si="104"/>
        <v>50</v>
      </c>
      <c r="AM105" s="30">
        <v>46</v>
      </c>
      <c r="AN105" s="31"/>
      <c r="AO105" s="31"/>
      <c r="AP105" s="4">
        <f t="shared" si="105"/>
        <v>0</v>
      </c>
      <c r="AQ105" s="6" t="s">
        <v>97</v>
      </c>
      <c r="AR105" s="31"/>
      <c r="AS105" s="31"/>
      <c r="AT105" s="4">
        <f t="shared" si="106"/>
        <v>0</v>
      </c>
      <c r="AU105" s="6" t="s">
        <v>97</v>
      </c>
      <c r="AV105" s="31"/>
      <c r="AW105" s="31"/>
      <c r="AX105" s="4">
        <f t="shared" si="107"/>
        <v>0</v>
      </c>
      <c r="AY105" s="6" t="s">
        <v>97</v>
      </c>
      <c r="AZ105" s="31"/>
      <c r="BA105" s="31"/>
      <c r="BB105" s="4">
        <f t="shared" si="108"/>
        <v>0</v>
      </c>
      <c r="BC105" s="6" t="s">
        <v>97</v>
      </c>
      <c r="BD105" s="31"/>
      <c r="BE105" s="4">
        <f t="shared" si="109"/>
        <v>0</v>
      </c>
      <c r="BF105" s="30" t="s">
        <v>97</v>
      </c>
      <c r="BG105" s="31"/>
      <c r="BH105" s="4">
        <f t="shared" si="110"/>
        <v>0</v>
      </c>
      <c r="BI105" s="30" t="s">
        <v>97</v>
      </c>
      <c r="BJ105" s="31"/>
      <c r="BK105" s="4">
        <f t="shared" si="111"/>
        <v>0</v>
      </c>
      <c r="BL105" s="30" t="s">
        <v>97</v>
      </c>
      <c r="BM105" s="31"/>
      <c r="BN105" s="31"/>
      <c r="BO105" s="4">
        <f t="shared" si="112"/>
        <v>0</v>
      </c>
      <c r="BP105" s="30" t="s">
        <v>97</v>
      </c>
      <c r="BQ105" s="31"/>
      <c r="BR105" s="4">
        <f t="shared" si="115"/>
        <v>0</v>
      </c>
      <c r="BS105" s="30" t="s">
        <v>97</v>
      </c>
      <c r="BT105" s="31"/>
      <c r="BU105" s="4">
        <f t="shared" si="116"/>
        <v>0</v>
      </c>
      <c r="BV105" s="30" t="s">
        <v>97</v>
      </c>
      <c r="BW105" s="31"/>
      <c r="BX105" s="4">
        <f t="shared" si="117"/>
        <v>0</v>
      </c>
      <c r="BY105" s="30" t="s">
        <v>97</v>
      </c>
      <c r="BZ105" s="31"/>
      <c r="CA105" s="31"/>
      <c r="CB105" s="4">
        <f t="shared" si="118"/>
        <v>0</v>
      </c>
      <c r="CC105" s="30" t="s">
        <v>97</v>
      </c>
      <c r="CD105" s="31"/>
      <c r="CE105" s="4">
        <f t="shared" si="113"/>
        <v>0</v>
      </c>
      <c r="CF105" s="30" t="s">
        <v>97</v>
      </c>
      <c r="CG105" s="31"/>
      <c r="CH105" s="31"/>
      <c r="CI105" s="4">
        <f t="shared" si="119"/>
        <v>0</v>
      </c>
      <c r="CJ105" s="30" t="s">
        <v>97</v>
      </c>
      <c r="CK105" s="31"/>
      <c r="CL105" s="4">
        <f t="shared" si="120"/>
        <v>0</v>
      </c>
      <c r="CM105" s="30" t="s">
        <v>97</v>
      </c>
      <c r="CN105" s="31"/>
      <c r="CO105" s="31"/>
      <c r="CP105" s="4">
        <f t="shared" si="121"/>
        <v>0</v>
      </c>
      <c r="CQ105" s="30" t="s">
        <v>97</v>
      </c>
      <c r="CR105" s="31"/>
      <c r="CS105" s="4">
        <f t="shared" si="122"/>
        <v>0</v>
      </c>
      <c r="CT105" s="30" t="s">
        <v>97</v>
      </c>
      <c r="CU105" s="31"/>
      <c r="CV105" s="4">
        <f t="shared" si="123"/>
        <v>0</v>
      </c>
      <c r="CW105" s="30" t="s">
        <v>97</v>
      </c>
      <c r="CX105" s="31"/>
      <c r="CY105" s="4">
        <f t="shared" si="124"/>
        <v>0</v>
      </c>
      <c r="CZ105" s="30" t="s">
        <v>97</v>
      </c>
      <c r="DA105" s="31"/>
      <c r="DB105" s="31"/>
      <c r="DC105" s="4">
        <f t="shared" si="125"/>
        <v>0</v>
      </c>
      <c r="DD105" s="30" t="s">
        <v>97</v>
      </c>
      <c r="DE105" s="31"/>
      <c r="DF105" s="4">
        <f t="shared" si="126"/>
        <v>0</v>
      </c>
      <c r="DG105" s="30" t="s">
        <v>97</v>
      </c>
      <c r="DH105" s="31"/>
      <c r="DI105" s="31"/>
      <c r="DJ105" s="4">
        <f t="shared" si="127"/>
        <v>0</v>
      </c>
      <c r="DK105" s="30" t="s">
        <v>97</v>
      </c>
      <c r="DL105" s="31"/>
      <c r="DM105" s="31"/>
      <c r="DN105" s="4">
        <f t="shared" si="128"/>
        <v>0</v>
      </c>
      <c r="DO105" s="30" t="s">
        <v>97</v>
      </c>
      <c r="DP105" s="31"/>
      <c r="DQ105" s="4">
        <f t="shared" si="129"/>
        <v>0</v>
      </c>
      <c r="DR105" s="30" t="s">
        <v>97</v>
      </c>
      <c r="DS105" s="31"/>
      <c r="DT105" s="4">
        <f t="shared" si="130"/>
        <v>0</v>
      </c>
      <c r="DU105" s="30" t="s">
        <v>97</v>
      </c>
      <c r="DV105" s="31"/>
      <c r="DW105" s="4">
        <f>+DV105+DS105+DP105+DM105+DL105+DI105+DH105+DE105</f>
        <v>0</v>
      </c>
      <c r="DX105" s="30" t="s">
        <v>97</v>
      </c>
      <c r="DY105" s="31"/>
      <c r="DZ105" s="4">
        <f>+DY105+DV105+DS105+DP105+DM105+DL105+DI105+DH105</f>
        <v>0</v>
      </c>
      <c r="EA105" s="30" t="s">
        <v>97</v>
      </c>
      <c r="EB105" s="31"/>
      <c r="EC105" s="31"/>
      <c r="ED105" s="4">
        <f>+EC105+EB105+DY105+DV105+DS105+DP105+DM105+DL105</f>
        <v>0</v>
      </c>
      <c r="EE105" s="30" t="s">
        <v>97</v>
      </c>
      <c r="EF105" s="31"/>
      <c r="EG105" s="4">
        <f>+EF105+EC105+EB105+DY105+DV105+DS105+DP105</f>
        <v>0</v>
      </c>
      <c r="EH105" s="30" t="s">
        <v>97</v>
      </c>
      <c r="EI105" s="31"/>
      <c r="EJ105" s="31"/>
      <c r="EK105" s="4">
        <f>+EJ105+EI105+EF105+EC105+EB105+DY105+DV105+DS105</f>
        <v>0</v>
      </c>
      <c r="EL105" s="30" t="s">
        <v>97</v>
      </c>
      <c r="EM105" s="31"/>
      <c r="EN105" s="4">
        <f t="shared" si="114"/>
        <v>0</v>
      </c>
      <c r="EO105" s="30" t="s">
        <v>97</v>
      </c>
      <c r="EP105" s="31"/>
      <c r="EQ105" s="4"/>
      <c r="ER105" s="30"/>
      <c r="ES105" s="72"/>
      <c r="ET105" s="4"/>
      <c r="EU105" s="30"/>
      <c r="EV105" s="72"/>
      <c r="EW105" s="4"/>
      <c r="EX105" s="30"/>
      <c r="EY105" s="72"/>
      <c r="EZ105" s="72"/>
      <c r="FA105" s="4"/>
      <c r="FB105" s="30"/>
    </row>
    <row r="106" spans="1:158" ht="15">
      <c r="A106" s="61">
        <v>38</v>
      </c>
      <c r="B106" s="63">
        <v>49</v>
      </c>
      <c r="C106" s="17" t="s">
        <v>42</v>
      </c>
      <c r="D106" s="11"/>
      <c r="E106" s="12"/>
      <c r="F106" s="11"/>
      <c r="G106" s="12"/>
      <c r="H106" s="11"/>
      <c r="I106" s="12"/>
      <c r="J106" s="11"/>
      <c r="K106" s="12"/>
      <c r="L106" s="11" t="s">
        <v>60</v>
      </c>
      <c r="M106" s="13">
        <v>200</v>
      </c>
      <c r="N106" s="6">
        <f t="shared" si="98"/>
        <v>200</v>
      </c>
      <c r="O106" s="6">
        <v>34</v>
      </c>
      <c r="P106" s="11"/>
      <c r="Q106" s="12"/>
      <c r="R106" s="14">
        <f t="shared" si="99"/>
        <v>200</v>
      </c>
      <c r="S106" s="24">
        <v>39</v>
      </c>
      <c r="T106" s="11"/>
      <c r="U106" s="12"/>
      <c r="V106" s="15">
        <f t="shared" si="101"/>
        <v>200</v>
      </c>
      <c r="W106" s="20">
        <v>36</v>
      </c>
      <c r="X106" s="11"/>
      <c r="Y106" s="12"/>
      <c r="Z106" s="16">
        <f t="shared" si="102"/>
        <v>200</v>
      </c>
      <c r="AA106" s="22">
        <v>39</v>
      </c>
      <c r="AB106" s="11"/>
      <c r="AC106" s="12"/>
      <c r="AD106" s="4">
        <f>SUM(AC106,Y106,U106,Q106,M106,K106)</f>
        <v>200</v>
      </c>
      <c r="AE106" s="6">
        <v>34</v>
      </c>
      <c r="AF106" s="11"/>
      <c r="AG106" s="12"/>
      <c r="AH106" s="12"/>
      <c r="AI106" s="4">
        <f t="shared" si="103"/>
        <v>200</v>
      </c>
      <c r="AJ106" s="6">
        <v>40</v>
      </c>
      <c r="AK106" s="12"/>
      <c r="AL106" s="4">
        <f t="shared" si="104"/>
        <v>0</v>
      </c>
      <c r="AM106" s="30" t="s">
        <v>97</v>
      </c>
      <c r="AN106" s="31"/>
      <c r="AO106" s="31"/>
      <c r="AP106" s="4">
        <f t="shared" si="105"/>
        <v>0</v>
      </c>
      <c r="AQ106" s="6" t="s">
        <v>97</v>
      </c>
      <c r="AR106" s="31"/>
      <c r="AS106" s="31"/>
      <c r="AT106" s="4">
        <f t="shared" si="106"/>
        <v>0</v>
      </c>
      <c r="AU106" s="6" t="s">
        <v>97</v>
      </c>
      <c r="AV106" s="31"/>
      <c r="AW106" s="31"/>
      <c r="AX106" s="4">
        <f t="shared" si="107"/>
        <v>0</v>
      </c>
      <c r="AY106" s="6" t="s">
        <v>97</v>
      </c>
      <c r="AZ106" s="31"/>
      <c r="BA106" s="31"/>
      <c r="BB106" s="4">
        <f t="shared" si="108"/>
        <v>0</v>
      </c>
      <c r="BC106" s="6" t="s">
        <v>97</v>
      </c>
      <c r="BD106" s="31"/>
      <c r="BE106" s="4">
        <f t="shared" si="109"/>
        <v>0</v>
      </c>
      <c r="BF106" s="30" t="s">
        <v>97</v>
      </c>
      <c r="BG106" s="31"/>
      <c r="BH106" s="4">
        <f t="shared" si="110"/>
        <v>0</v>
      </c>
      <c r="BI106" s="30" t="s">
        <v>97</v>
      </c>
      <c r="BJ106" s="31"/>
      <c r="BK106" s="4">
        <f t="shared" si="111"/>
        <v>0</v>
      </c>
      <c r="BL106" s="30" t="s">
        <v>97</v>
      </c>
      <c r="BM106" s="31"/>
      <c r="BN106" s="31"/>
      <c r="BO106" s="4">
        <f t="shared" si="112"/>
        <v>0</v>
      </c>
      <c r="BP106" s="30" t="s">
        <v>97</v>
      </c>
      <c r="BQ106" s="31"/>
      <c r="BR106" s="4">
        <f t="shared" si="115"/>
        <v>0</v>
      </c>
      <c r="BS106" s="30" t="s">
        <v>97</v>
      </c>
      <c r="BT106" s="31"/>
      <c r="BU106" s="4">
        <f t="shared" si="116"/>
        <v>0</v>
      </c>
      <c r="BV106" s="30" t="s">
        <v>97</v>
      </c>
      <c r="BW106" s="31"/>
      <c r="BX106" s="4">
        <f t="shared" si="117"/>
        <v>0</v>
      </c>
      <c r="BY106" s="30" t="s">
        <v>97</v>
      </c>
      <c r="BZ106" s="31"/>
      <c r="CA106" s="31"/>
      <c r="CB106" s="4">
        <f t="shared" si="118"/>
        <v>0</v>
      </c>
      <c r="CC106" s="30" t="s">
        <v>97</v>
      </c>
      <c r="CD106" s="31"/>
      <c r="CE106" s="4">
        <f t="shared" si="113"/>
        <v>0</v>
      </c>
      <c r="CF106" s="30" t="s">
        <v>97</v>
      </c>
      <c r="CG106" s="31"/>
      <c r="CH106" s="31"/>
      <c r="CI106" s="4">
        <f t="shared" si="119"/>
        <v>0</v>
      </c>
      <c r="CJ106" s="30" t="s">
        <v>97</v>
      </c>
      <c r="CK106" s="31"/>
      <c r="CL106" s="4">
        <f t="shared" si="120"/>
        <v>0</v>
      </c>
      <c r="CM106" s="30" t="s">
        <v>97</v>
      </c>
      <c r="CN106" s="31"/>
      <c r="CO106" s="31"/>
      <c r="CP106" s="4">
        <f t="shared" si="121"/>
        <v>0</v>
      </c>
      <c r="CQ106" s="30" t="s">
        <v>97</v>
      </c>
      <c r="CR106" s="31"/>
      <c r="CS106" s="4">
        <f t="shared" si="122"/>
        <v>0</v>
      </c>
      <c r="CT106" s="30" t="s">
        <v>97</v>
      </c>
      <c r="CU106" s="31"/>
      <c r="CV106" s="4">
        <f t="shared" si="123"/>
        <v>0</v>
      </c>
      <c r="CW106" s="30" t="s">
        <v>97</v>
      </c>
      <c r="CX106" s="31"/>
      <c r="CY106" s="4">
        <f t="shared" si="124"/>
        <v>0</v>
      </c>
      <c r="CZ106" s="30" t="s">
        <v>97</v>
      </c>
      <c r="DA106" s="31"/>
      <c r="DB106" s="31"/>
      <c r="DC106" s="4">
        <f t="shared" si="125"/>
        <v>0</v>
      </c>
      <c r="DD106" s="30" t="s">
        <v>97</v>
      </c>
      <c r="DE106" s="31"/>
      <c r="DF106" s="4">
        <f t="shared" si="126"/>
        <v>0</v>
      </c>
      <c r="DG106" s="30" t="s">
        <v>97</v>
      </c>
      <c r="DH106" s="31"/>
      <c r="DI106" s="31"/>
      <c r="DJ106" s="4">
        <f t="shared" si="127"/>
        <v>0</v>
      </c>
      <c r="DK106" s="30" t="s">
        <v>97</v>
      </c>
      <c r="DL106" s="31"/>
      <c r="DM106" s="31"/>
      <c r="DN106" s="4">
        <f t="shared" si="128"/>
        <v>0</v>
      </c>
      <c r="DO106" s="30" t="s">
        <v>97</v>
      </c>
      <c r="DP106" s="31"/>
      <c r="DQ106" s="4">
        <f t="shared" si="129"/>
        <v>0</v>
      </c>
      <c r="DR106" s="30" t="s">
        <v>97</v>
      </c>
      <c r="DS106" s="31"/>
      <c r="DT106" s="4">
        <f t="shared" si="130"/>
        <v>0</v>
      </c>
      <c r="DU106" s="30" t="s">
        <v>97</v>
      </c>
      <c r="DV106" s="31"/>
      <c r="DW106" s="4">
        <f>+DV106+DS106+DP106+DM106+DL106+DI106+DH106+DE106</f>
        <v>0</v>
      </c>
      <c r="DX106" s="30" t="s">
        <v>97</v>
      </c>
      <c r="DY106" s="31"/>
      <c r="DZ106" s="4">
        <f>+DY106+DV106+DS106+DP106+DM106+DL106+DI106+DH106</f>
        <v>0</v>
      </c>
      <c r="EA106" s="30" t="s">
        <v>97</v>
      </c>
      <c r="EB106" s="31"/>
      <c r="EC106" s="31"/>
      <c r="ED106" s="4">
        <f>+EC106+EB106+DY106+DV106+DS106+DP106+DM106+DL106</f>
        <v>0</v>
      </c>
      <c r="EE106" s="30" t="s">
        <v>97</v>
      </c>
      <c r="EF106" s="31"/>
      <c r="EG106" s="4">
        <f>+EF106+EC106+EB106+DY106+DV106+DS106+DP106</f>
        <v>0</v>
      </c>
      <c r="EH106" s="30" t="s">
        <v>97</v>
      </c>
      <c r="EI106" s="31"/>
      <c r="EJ106" s="31"/>
      <c r="EK106" s="4">
        <f>+EJ106+EI106+EF106+EC106+EB106+DY106+DV106+DS106</f>
        <v>0</v>
      </c>
      <c r="EL106" s="30" t="s">
        <v>97</v>
      </c>
      <c r="EM106" s="31"/>
      <c r="EN106" s="4">
        <f t="shared" si="114"/>
        <v>0</v>
      </c>
      <c r="EO106" s="30" t="s">
        <v>97</v>
      </c>
      <c r="EP106" s="31"/>
      <c r="EQ106" s="4"/>
      <c r="ER106" s="30"/>
      <c r="ES106" s="72"/>
      <c r="ET106" s="4"/>
      <c r="EU106" s="30"/>
      <c r="EV106" s="72"/>
      <c r="EW106" s="4"/>
      <c r="EX106" s="30"/>
      <c r="EY106" s="72"/>
      <c r="EZ106" s="72"/>
      <c r="FA106" s="4"/>
      <c r="FB106" s="30"/>
    </row>
    <row r="107" spans="1:158" ht="15">
      <c r="A107" s="61">
        <v>40</v>
      </c>
      <c r="B107" s="63">
        <v>44</v>
      </c>
      <c r="C107" s="17" t="s">
        <v>39</v>
      </c>
      <c r="D107" s="11"/>
      <c r="E107" s="12"/>
      <c r="F107" s="11"/>
      <c r="G107" s="12"/>
      <c r="H107" s="11"/>
      <c r="I107" s="12"/>
      <c r="J107" s="11" t="s">
        <v>59</v>
      </c>
      <c r="K107" s="13">
        <v>270</v>
      </c>
      <c r="L107" s="11"/>
      <c r="M107" s="12"/>
      <c r="N107" s="6">
        <f t="shared" si="98"/>
        <v>270</v>
      </c>
      <c r="O107" s="6">
        <v>31</v>
      </c>
      <c r="P107" s="11"/>
      <c r="Q107" s="12"/>
      <c r="R107" s="14">
        <f t="shared" si="99"/>
        <v>270</v>
      </c>
      <c r="S107" s="24">
        <v>34</v>
      </c>
      <c r="T107" s="11"/>
      <c r="U107" s="12"/>
      <c r="V107" s="15">
        <f t="shared" si="101"/>
        <v>270</v>
      </c>
      <c r="W107" s="20">
        <v>34</v>
      </c>
      <c r="X107" s="11"/>
      <c r="Y107" s="12"/>
      <c r="Z107" s="16">
        <f t="shared" si="102"/>
        <v>270</v>
      </c>
      <c r="AA107" s="22">
        <v>35</v>
      </c>
      <c r="AB107" s="11"/>
      <c r="AC107" s="12"/>
      <c r="AD107" s="4">
        <f>SUM(AC107,Y107,U107,Q107,M107,K107)</f>
        <v>270</v>
      </c>
      <c r="AE107" s="6">
        <v>32</v>
      </c>
      <c r="AF107" s="11"/>
      <c r="AG107" s="12"/>
      <c r="AH107" s="12"/>
      <c r="AI107" s="4">
        <f t="shared" si="103"/>
        <v>0</v>
      </c>
      <c r="AJ107" s="6" t="s">
        <v>97</v>
      </c>
      <c r="AK107" s="12"/>
      <c r="AL107" s="4">
        <f t="shared" si="104"/>
        <v>0</v>
      </c>
      <c r="AM107" s="30" t="s">
        <v>97</v>
      </c>
      <c r="AN107" s="31"/>
      <c r="AO107" s="31"/>
      <c r="AP107" s="4">
        <f t="shared" si="105"/>
        <v>0</v>
      </c>
      <c r="AQ107" s="6" t="s">
        <v>97</v>
      </c>
      <c r="AR107" s="31"/>
      <c r="AS107" s="31"/>
      <c r="AT107" s="4">
        <f t="shared" si="106"/>
        <v>0</v>
      </c>
      <c r="AU107" s="6" t="s">
        <v>97</v>
      </c>
      <c r="AV107" s="31"/>
      <c r="AW107" s="31"/>
      <c r="AX107" s="4">
        <f t="shared" si="107"/>
        <v>0</v>
      </c>
      <c r="AY107" s="6" t="s">
        <v>97</v>
      </c>
      <c r="AZ107" s="31"/>
      <c r="BA107" s="31"/>
      <c r="BB107" s="4">
        <f t="shared" si="108"/>
        <v>0</v>
      </c>
      <c r="BC107" s="6" t="s">
        <v>97</v>
      </c>
      <c r="BD107" s="31"/>
      <c r="BE107" s="4">
        <f t="shared" si="109"/>
        <v>0</v>
      </c>
      <c r="BF107" s="30" t="s">
        <v>97</v>
      </c>
      <c r="BG107" s="31"/>
      <c r="BH107" s="4">
        <f t="shared" si="110"/>
        <v>0</v>
      </c>
      <c r="BI107" s="30" t="s">
        <v>97</v>
      </c>
      <c r="BJ107" s="31"/>
      <c r="BK107" s="4">
        <f t="shared" si="111"/>
        <v>0</v>
      </c>
      <c r="BL107" s="30" t="s">
        <v>97</v>
      </c>
      <c r="BM107" s="31"/>
      <c r="BN107" s="31"/>
      <c r="BO107" s="4">
        <f t="shared" si="112"/>
        <v>0</v>
      </c>
      <c r="BP107" s="30" t="s">
        <v>97</v>
      </c>
      <c r="BQ107" s="31"/>
      <c r="BR107" s="4">
        <f t="shared" si="115"/>
        <v>0</v>
      </c>
      <c r="BS107" s="30" t="s">
        <v>97</v>
      </c>
      <c r="BT107" s="31"/>
      <c r="BU107" s="4">
        <f t="shared" si="116"/>
        <v>0</v>
      </c>
      <c r="BV107" s="30" t="s">
        <v>97</v>
      </c>
      <c r="BW107" s="31"/>
      <c r="BX107" s="4">
        <f t="shared" si="117"/>
        <v>0</v>
      </c>
      <c r="BY107" s="30" t="s">
        <v>97</v>
      </c>
      <c r="BZ107" s="31"/>
      <c r="CA107" s="31"/>
      <c r="CB107" s="4">
        <f t="shared" si="118"/>
        <v>0</v>
      </c>
      <c r="CC107" s="30" t="s">
        <v>97</v>
      </c>
      <c r="CD107" s="31"/>
      <c r="CE107" s="4">
        <f t="shared" si="113"/>
        <v>0</v>
      </c>
      <c r="CF107" s="30" t="s">
        <v>97</v>
      </c>
      <c r="CG107" s="31"/>
      <c r="CH107" s="31"/>
      <c r="CI107" s="4">
        <f t="shared" si="119"/>
        <v>0</v>
      </c>
      <c r="CJ107" s="30" t="s">
        <v>97</v>
      </c>
      <c r="CK107" s="31"/>
      <c r="CL107" s="4">
        <f t="shared" si="120"/>
        <v>0</v>
      </c>
      <c r="CM107" s="30" t="s">
        <v>97</v>
      </c>
      <c r="CN107" s="31"/>
      <c r="CO107" s="31"/>
      <c r="CP107" s="4">
        <f t="shared" si="121"/>
        <v>0</v>
      </c>
      <c r="CQ107" s="30" t="s">
        <v>97</v>
      </c>
      <c r="CR107" s="31"/>
      <c r="CS107" s="4">
        <f t="shared" si="122"/>
        <v>0</v>
      </c>
      <c r="CT107" s="30" t="s">
        <v>97</v>
      </c>
      <c r="CU107" s="31"/>
      <c r="CV107" s="4">
        <f t="shared" si="123"/>
        <v>0</v>
      </c>
      <c r="CW107" s="30" t="s">
        <v>97</v>
      </c>
      <c r="CX107" s="31"/>
      <c r="CY107" s="4">
        <f t="shared" si="124"/>
        <v>0</v>
      </c>
      <c r="CZ107" s="30" t="s">
        <v>97</v>
      </c>
      <c r="DA107" s="31"/>
      <c r="DB107" s="31"/>
      <c r="DC107" s="4">
        <f t="shared" si="125"/>
        <v>0</v>
      </c>
      <c r="DD107" s="30" t="s">
        <v>97</v>
      </c>
      <c r="DE107" s="31"/>
      <c r="DF107" s="4">
        <f t="shared" si="126"/>
        <v>0</v>
      </c>
      <c r="DG107" s="30" t="s">
        <v>97</v>
      </c>
      <c r="DH107" s="31"/>
      <c r="DI107" s="31"/>
      <c r="DJ107" s="4">
        <f t="shared" si="127"/>
        <v>0</v>
      </c>
      <c r="DK107" s="30" t="s">
        <v>97</v>
      </c>
      <c r="DL107" s="31"/>
      <c r="DM107" s="31"/>
      <c r="DN107" s="4">
        <f t="shared" si="128"/>
        <v>0</v>
      </c>
      <c r="DO107" s="30" t="s">
        <v>97</v>
      </c>
      <c r="DP107" s="31"/>
      <c r="DQ107" s="4">
        <f t="shared" si="129"/>
        <v>0</v>
      </c>
      <c r="DR107" s="30" t="s">
        <v>97</v>
      </c>
      <c r="DS107" s="31"/>
      <c r="DT107" s="4">
        <f t="shared" si="130"/>
        <v>0</v>
      </c>
      <c r="DU107" s="30" t="s">
        <v>97</v>
      </c>
      <c r="DV107" s="31"/>
      <c r="DW107" s="4">
        <f>+DV107+DS107+DP107+DM107+DL107+DI107+DH107+DE107</f>
        <v>0</v>
      </c>
      <c r="DX107" s="30" t="s">
        <v>97</v>
      </c>
      <c r="DY107" s="31"/>
      <c r="DZ107" s="4">
        <f>+DY107+DV107+DS107+DP107+DM107+DL107+DI107+DH107</f>
        <v>0</v>
      </c>
      <c r="EA107" s="30" t="s">
        <v>97</v>
      </c>
      <c r="EB107" s="31"/>
      <c r="EC107" s="31"/>
      <c r="ED107" s="4">
        <f>+EC107+EB107+DY107+DV107+DS107+DP107+DM107+DL107</f>
        <v>0</v>
      </c>
      <c r="EE107" s="30" t="s">
        <v>97</v>
      </c>
      <c r="EF107" s="31"/>
      <c r="EG107" s="4">
        <f>+EF107+EC107+EB107+DY107+DV107+DS107+DP107</f>
        <v>0</v>
      </c>
      <c r="EH107" s="30" t="s">
        <v>97</v>
      </c>
      <c r="EI107" s="31"/>
      <c r="EJ107" s="31"/>
      <c r="EK107" s="4">
        <f>+EJ107+EI107+EF107+EC107+EB107+DY107+DV107+DS107</f>
        <v>0</v>
      </c>
      <c r="EL107" s="30" t="s">
        <v>97</v>
      </c>
      <c r="EM107" s="31"/>
      <c r="EN107" s="4">
        <f t="shared" si="114"/>
        <v>0</v>
      </c>
      <c r="EO107" s="30" t="s">
        <v>97</v>
      </c>
      <c r="EP107" s="31"/>
      <c r="EQ107" s="4"/>
      <c r="ER107" s="30"/>
      <c r="ES107" s="72"/>
      <c r="ET107" s="4"/>
      <c r="EU107" s="30"/>
      <c r="EV107" s="72"/>
      <c r="EW107" s="4"/>
      <c r="EX107" s="30"/>
      <c r="EY107" s="72"/>
      <c r="EZ107" s="72"/>
      <c r="FA107" s="4"/>
      <c r="FB107" s="30"/>
    </row>
    <row r="108" spans="1:158" ht="15">
      <c r="A108" s="61">
        <v>51</v>
      </c>
      <c r="B108" s="63">
        <v>28</v>
      </c>
      <c r="C108" s="17" t="s">
        <v>40</v>
      </c>
      <c r="D108" s="11"/>
      <c r="E108" s="12"/>
      <c r="F108" s="11"/>
      <c r="G108" s="12"/>
      <c r="H108" s="11"/>
      <c r="I108" s="12"/>
      <c r="J108" s="11" t="s">
        <v>64</v>
      </c>
      <c r="K108" s="13">
        <v>150</v>
      </c>
      <c r="L108" s="11"/>
      <c r="M108" s="12"/>
      <c r="N108" s="6">
        <f t="shared" si="98"/>
        <v>150</v>
      </c>
      <c r="O108" s="6">
        <v>35</v>
      </c>
      <c r="P108" s="11"/>
      <c r="Q108" s="12"/>
      <c r="R108" s="14">
        <f t="shared" si="99"/>
        <v>150</v>
      </c>
      <c r="S108" s="24">
        <v>40</v>
      </c>
      <c r="T108" s="11"/>
      <c r="U108" s="12"/>
      <c r="V108" s="15">
        <f t="shared" si="101"/>
        <v>150</v>
      </c>
      <c r="W108" s="20">
        <v>39</v>
      </c>
      <c r="X108" s="11"/>
      <c r="Y108" s="12"/>
      <c r="Z108" s="16">
        <f t="shared" si="102"/>
        <v>150</v>
      </c>
      <c r="AA108" s="22">
        <v>41</v>
      </c>
      <c r="AB108" s="11"/>
      <c r="AC108" s="12"/>
      <c r="AD108" s="4">
        <f>SUM(AC108,Y108,U108,Q108,M108,K108,Y108)</f>
        <v>150</v>
      </c>
      <c r="AE108" s="6">
        <v>38</v>
      </c>
      <c r="AF108" s="11"/>
      <c r="AG108" s="12"/>
      <c r="AH108" s="12"/>
      <c r="AI108" s="4">
        <f t="shared" si="103"/>
        <v>0</v>
      </c>
      <c r="AJ108" s="6" t="s">
        <v>97</v>
      </c>
      <c r="AK108" s="12"/>
      <c r="AL108" s="4">
        <f t="shared" si="104"/>
        <v>0</v>
      </c>
      <c r="AM108" s="30" t="s">
        <v>97</v>
      </c>
      <c r="AN108" s="31"/>
      <c r="AO108" s="31"/>
      <c r="AP108" s="4">
        <f t="shared" si="105"/>
        <v>0</v>
      </c>
      <c r="AQ108" s="6" t="s">
        <v>97</v>
      </c>
      <c r="AR108" s="31"/>
      <c r="AS108" s="31"/>
      <c r="AT108" s="4">
        <f t="shared" si="106"/>
        <v>0</v>
      </c>
      <c r="AU108" s="6" t="s">
        <v>97</v>
      </c>
      <c r="AV108" s="31"/>
      <c r="AW108" s="31"/>
      <c r="AX108" s="4">
        <f t="shared" si="107"/>
        <v>0</v>
      </c>
      <c r="AY108" s="6" t="s">
        <v>97</v>
      </c>
      <c r="AZ108" s="31"/>
      <c r="BA108" s="31"/>
      <c r="BB108" s="4">
        <f t="shared" si="108"/>
        <v>0</v>
      </c>
      <c r="BC108" s="6" t="s">
        <v>97</v>
      </c>
      <c r="BD108" s="31"/>
      <c r="BE108" s="4">
        <f t="shared" si="109"/>
        <v>0</v>
      </c>
      <c r="BF108" s="30" t="s">
        <v>97</v>
      </c>
      <c r="BG108" s="31"/>
      <c r="BH108" s="4">
        <f t="shared" si="110"/>
        <v>0</v>
      </c>
      <c r="BI108" s="30" t="s">
        <v>97</v>
      </c>
      <c r="BJ108" s="31"/>
      <c r="BK108" s="4">
        <f t="shared" si="111"/>
        <v>0</v>
      </c>
      <c r="BL108" s="30" t="s">
        <v>97</v>
      </c>
      <c r="BM108" s="31"/>
      <c r="BN108" s="31"/>
      <c r="BO108" s="4">
        <f t="shared" si="112"/>
        <v>0</v>
      </c>
      <c r="BP108" s="30" t="s">
        <v>97</v>
      </c>
      <c r="BQ108" s="31"/>
      <c r="BR108" s="4">
        <f t="shared" si="115"/>
        <v>0</v>
      </c>
      <c r="BS108" s="30" t="s">
        <v>97</v>
      </c>
      <c r="BT108" s="31"/>
      <c r="BU108" s="4">
        <f t="shared" si="116"/>
        <v>0</v>
      </c>
      <c r="BV108" s="30" t="s">
        <v>97</v>
      </c>
      <c r="BW108" s="31"/>
      <c r="BX108" s="4">
        <f t="shared" si="117"/>
        <v>0</v>
      </c>
      <c r="BY108" s="30" t="s">
        <v>97</v>
      </c>
      <c r="BZ108" s="31"/>
      <c r="CA108" s="31"/>
      <c r="CB108" s="4">
        <f t="shared" si="118"/>
        <v>0</v>
      </c>
      <c r="CC108" s="30" t="s">
        <v>97</v>
      </c>
      <c r="CD108" s="31"/>
      <c r="CE108" s="4">
        <f t="shared" si="113"/>
        <v>0</v>
      </c>
      <c r="CF108" s="30" t="s">
        <v>97</v>
      </c>
      <c r="CG108" s="31"/>
      <c r="CH108" s="31"/>
      <c r="CI108" s="4">
        <f t="shared" si="119"/>
        <v>0</v>
      </c>
      <c r="CJ108" s="30" t="s">
        <v>97</v>
      </c>
      <c r="CK108" s="31"/>
      <c r="CL108" s="4">
        <f t="shared" si="120"/>
        <v>0</v>
      </c>
      <c r="CM108" s="30" t="s">
        <v>97</v>
      </c>
      <c r="CN108" s="31"/>
      <c r="CO108" s="31"/>
      <c r="CP108" s="4">
        <f t="shared" si="121"/>
        <v>0</v>
      </c>
      <c r="CQ108" s="30" t="s">
        <v>97</v>
      </c>
      <c r="CR108" s="31"/>
      <c r="CS108" s="4">
        <f t="shared" si="122"/>
        <v>0</v>
      </c>
      <c r="CT108" s="30" t="s">
        <v>97</v>
      </c>
      <c r="CU108" s="31"/>
      <c r="CV108" s="4">
        <f t="shared" si="123"/>
        <v>0</v>
      </c>
      <c r="CW108" s="30" t="s">
        <v>97</v>
      </c>
      <c r="CX108" s="31"/>
      <c r="CY108" s="4">
        <f t="shared" si="124"/>
        <v>0</v>
      </c>
      <c r="CZ108" s="30" t="s">
        <v>97</v>
      </c>
      <c r="DA108" s="31"/>
      <c r="DB108" s="31"/>
      <c r="DC108" s="4">
        <f t="shared" si="125"/>
        <v>0</v>
      </c>
      <c r="DD108" s="30" t="s">
        <v>97</v>
      </c>
      <c r="DE108" s="31"/>
      <c r="DF108" s="4">
        <f t="shared" si="126"/>
        <v>0</v>
      </c>
      <c r="DG108" s="30" t="s">
        <v>97</v>
      </c>
      <c r="DH108" s="31"/>
      <c r="DI108" s="31"/>
      <c r="DJ108" s="4">
        <f t="shared" si="127"/>
        <v>0</v>
      </c>
      <c r="DK108" s="30" t="s">
        <v>97</v>
      </c>
      <c r="DL108" s="31"/>
      <c r="DM108" s="31"/>
      <c r="DN108" s="4">
        <f t="shared" si="128"/>
        <v>0</v>
      </c>
      <c r="DO108" s="30" t="s">
        <v>97</v>
      </c>
      <c r="DP108" s="31"/>
      <c r="DQ108" s="4">
        <f t="shared" si="129"/>
        <v>0</v>
      </c>
      <c r="DR108" s="30" t="s">
        <v>97</v>
      </c>
      <c r="DS108" s="31"/>
      <c r="DT108" s="4">
        <f t="shared" si="130"/>
        <v>0</v>
      </c>
      <c r="DU108" s="30" t="s">
        <v>97</v>
      </c>
      <c r="DV108" s="31"/>
      <c r="DW108" s="4">
        <f>+DV108+DS108+DP108+DM108+DL108+DI108+DH108+DE108</f>
        <v>0</v>
      </c>
      <c r="DX108" s="30" t="s">
        <v>97</v>
      </c>
      <c r="DY108" s="31"/>
      <c r="DZ108" s="4">
        <f>+DY108+DV108+DS108+DP108+DM108+DL108+DI108+DH108</f>
        <v>0</v>
      </c>
      <c r="EA108" s="30" t="s">
        <v>97</v>
      </c>
      <c r="EB108" s="31"/>
      <c r="EC108" s="31"/>
      <c r="ED108" s="4">
        <f>+EC108+EB108+DY108+DV108+DS108+DP108+DM108+DL108</f>
        <v>0</v>
      </c>
      <c r="EE108" s="30" t="s">
        <v>97</v>
      </c>
      <c r="EF108" s="31"/>
      <c r="EG108" s="4">
        <f>+EF108+EC108+EB108+DY108+DV108+DS108+DP108</f>
        <v>0</v>
      </c>
      <c r="EH108" s="30" t="s">
        <v>97</v>
      </c>
      <c r="EI108" s="31"/>
      <c r="EJ108" s="31"/>
      <c r="EK108" s="4">
        <f>+EJ108+EI108+EF108+EC108+EB108+DY108+DV108+DS108</f>
        <v>0</v>
      </c>
      <c r="EL108" s="30" t="s">
        <v>97</v>
      </c>
      <c r="EM108" s="31"/>
      <c r="EN108" s="4">
        <f t="shared" si="114"/>
        <v>0</v>
      </c>
      <c r="EO108" s="30" t="s">
        <v>97</v>
      </c>
      <c r="EP108" s="31"/>
      <c r="EQ108" s="4"/>
      <c r="ER108" s="30"/>
      <c r="ES108" s="72"/>
      <c r="ET108" s="4"/>
      <c r="EU108" s="30"/>
      <c r="EV108" s="72"/>
      <c r="EW108" s="4"/>
      <c r="EX108" s="30"/>
      <c r="EY108" s="72"/>
      <c r="EZ108" s="72"/>
      <c r="FA108" s="4"/>
      <c r="FB108" s="30"/>
    </row>
    <row r="109" spans="1:158" ht="15">
      <c r="A109" s="61">
        <v>52</v>
      </c>
      <c r="B109" s="63">
        <v>32</v>
      </c>
      <c r="C109" s="17" t="s">
        <v>35</v>
      </c>
      <c r="D109" s="11"/>
      <c r="E109" s="12"/>
      <c r="F109" s="11"/>
      <c r="G109" s="12"/>
      <c r="H109" s="11" t="s">
        <v>60</v>
      </c>
      <c r="I109" s="13">
        <v>200</v>
      </c>
      <c r="J109" s="11" t="s">
        <v>80</v>
      </c>
      <c r="K109" s="13">
        <v>110</v>
      </c>
      <c r="L109" s="11"/>
      <c r="M109" s="12"/>
      <c r="N109" s="6">
        <f t="shared" si="98"/>
        <v>310</v>
      </c>
      <c r="O109" s="6">
        <v>29</v>
      </c>
      <c r="P109" s="11"/>
      <c r="Q109" s="12"/>
      <c r="R109" s="14">
        <f t="shared" si="99"/>
        <v>310</v>
      </c>
      <c r="S109" s="24">
        <v>31</v>
      </c>
      <c r="T109" s="11"/>
      <c r="U109" s="12"/>
      <c r="V109" s="15">
        <f t="shared" si="101"/>
        <v>310</v>
      </c>
      <c r="W109" s="20">
        <v>33</v>
      </c>
      <c r="X109" s="11"/>
      <c r="Y109" s="12"/>
      <c r="Z109" s="16">
        <f t="shared" si="102"/>
        <v>310</v>
      </c>
      <c r="AA109" s="22">
        <v>34</v>
      </c>
      <c r="AB109" s="11"/>
      <c r="AC109" s="12"/>
      <c r="AD109" s="4">
        <f>SUM(AC109,Y109,U109,Q109,M109,K109)</f>
        <v>110</v>
      </c>
      <c r="AE109" s="6">
        <v>40</v>
      </c>
      <c r="AF109" s="11"/>
      <c r="AG109" s="12"/>
      <c r="AH109" s="12"/>
      <c r="AI109" s="4">
        <f t="shared" si="103"/>
        <v>0</v>
      </c>
      <c r="AJ109" s="6" t="s">
        <v>97</v>
      </c>
      <c r="AK109" s="12"/>
      <c r="AL109" s="4">
        <f t="shared" si="104"/>
        <v>0</v>
      </c>
      <c r="AM109" s="30" t="s">
        <v>97</v>
      </c>
      <c r="AN109" s="31"/>
      <c r="AO109" s="31"/>
      <c r="AP109" s="4">
        <f t="shared" si="105"/>
        <v>0</v>
      </c>
      <c r="AQ109" s="6" t="s">
        <v>97</v>
      </c>
      <c r="AR109" s="31"/>
      <c r="AS109" s="31"/>
      <c r="AT109" s="4">
        <f t="shared" si="106"/>
        <v>0</v>
      </c>
      <c r="AU109" s="6" t="s">
        <v>97</v>
      </c>
      <c r="AV109" s="31"/>
      <c r="AW109" s="31"/>
      <c r="AX109" s="4">
        <f t="shared" si="107"/>
        <v>0</v>
      </c>
      <c r="AY109" s="6" t="s">
        <v>97</v>
      </c>
      <c r="AZ109" s="31"/>
      <c r="BA109" s="31"/>
      <c r="BB109" s="4">
        <f t="shared" si="108"/>
        <v>0</v>
      </c>
      <c r="BC109" s="6" t="s">
        <v>97</v>
      </c>
      <c r="BD109" s="31"/>
      <c r="BE109" s="4">
        <f t="shared" si="109"/>
        <v>0</v>
      </c>
      <c r="BF109" s="30" t="s">
        <v>97</v>
      </c>
      <c r="BG109" s="31"/>
      <c r="BH109" s="4">
        <f t="shared" si="110"/>
        <v>0</v>
      </c>
      <c r="BI109" s="30" t="s">
        <v>97</v>
      </c>
      <c r="BJ109" s="31"/>
      <c r="BK109" s="4">
        <f t="shared" si="111"/>
        <v>0</v>
      </c>
      <c r="BL109" s="30" t="s">
        <v>97</v>
      </c>
      <c r="BM109" s="31"/>
      <c r="BN109" s="31"/>
      <c r="BO109" s="4">
        <f t="shared" si="112"/>
        <v>0</v>
      </c>
      <c r="BP109" s="30" t="s">
        <v>97</v>
      </c>
      <c r="BQ109" s="31"/>
      <c r="BR109" s="4">
        <f t="shared" si="115"/>
        <v>0</v>
      </c>
      <c r="BS109" s="30" t="s">
        <v>97</v>
      </c>
      <c r="BT109" s="31"/>
      <c r="BU109" s="4">
        <f t="shared" si="116"/>
        <v>0</v>
      </c>
      <c r="BV109" s="30" t="s">
        <v>97</v>
      </c>
      <c r="BW109" s="31"/>
      <c r="BX109" s="4">
        <f t="shared" si="117"/>
        <v>0</v>
      </c>
      <c r="BY109" s="30" t="s">
        <v>97</v>
      </c>
      <c r="BZ109" s="31"/>
      <c r="CA109" s="31"/>
      <c r="CB109" s="4">
        <f t="shared" si="118"/>
        <v>0</v>
      </c>
      <c r="CC109" s="30" t="s">
        <v>97</v>
      </c>
      <c r="CD109" s="31"/>
      <c r="CE109" s="4">
        <f t="shared" si="113"/>
        <v>0</v>
      </c>
      <c r="CF109" s="30" t="s">
        <v>97</v>
      </c>
      <c r="CG109" s="31"/>
      <c r="CH109" s="31"/>
      <c r="CI109" s="4">
        <f t="shared" si="119"/>
        <v>0</v>
      </c>
      <c r="CJ109" s="30" t="s">
        <v>97</v>
      </c>
      <c r="CK109" s="31"/>
      <c r="CL109" s="4">
        <f t="shared" si="120"/>
        <v>0</v>
      </c>
      <c r="CM109" s="30" t="s">
        <v>97</v>
      </c>
      <c r="CN109" s="31"/>
      <c r="CO109" s="31"/>
      <c r="CP109" s="4">
        <f t="shared" si="121"/>
        <v>0</v>
      </c>
      <c r="CQ109" s="30" t="s">
        <v>97</v>
      </c>
      <c r="CR109" s="31"/>
      <c r="CS109" s="4">
        <f t="shared" si="122"/>
        <v>0</v>
      </c>
      <c r="CT109" s="30" t="s">
        <v>97</v>
      </c>
      <c r="CU109" s="31"/>
      <c r="CV109" s="4">
        <f t="shared" si="123"/>
        <v>0</v>
      </c>
      <c r="CW109" s="30" t="s">
        <v>97</v>
      </c>
      <c r="CX109" s="31"/>
      <c r="CY109" s="4">
        <f t="shared" si="124"/>
        <v>0</v>
      </c>
      <c r="CZ109" s="30" t="s">
        <v>97</v>
      </c>
      <c r="DA109" s="31"/>
      <c r="DB109" s="31"/>
      <c r="DC109" s="4">
        <f t="shared" si="125"/>
        <v>0</v>
      </c>
      <c r="DD109" s="30" t="s">
        <v>97</v>
      </c>
      <c r="DE109" s="31"/>
      <c r="DF109" s="4">
        <f t="shared" si="126"/>
        <v>0</v>
      </c>
      <c r="DG109" s="30" t="s">
        <v>97</v>
      </c>
      <c r="DH109" s="31"/>
      <c r="DI109" s="31"/>
      <c r="DJ109" s="4">
        <f t="shared" si="127"/>
        <v>0</v>
      </c>
      <c r="DK109" s="30" t="s">
        <v>97</v>
      </c>
      <c r="DL109" s="31"/>
      <c r="DM109" s="31"/>
      <c r="DN109" s="4">
        <f t="shared" si="128"/>
        <v>0</v>
      </c>
      <c r="DO109" s="30" t="s">
        <v>97</v>
      </c>
      <c r="DP109" s="31"/>
      <c r="DQ109" s="4">
        <f t="shared" si="129"/>
        <v>0</v>
      </c>
      <c r="DR109" s="30" t="s">
        <v>97</v>
      </c>
      <c r="DS109" s="31"/>
      <c r="DT109" s="4">
        <f t="shared" si="130"/>
        <v>0</v>
      </c>
      <c r="DU109" s="30" t="s">
        <v>97</v>
      </c>
      <c r="DV109" s="31"/>
      <c r="DW109" s="4">
        <f>+DV109+DS109+DP109+DM109+DL109+DI109+DH109+DE109</f>
        <v>0</v>
      </c>
      <c r="DX109" s="30" t="s">
        <v>97</v>
      </c>
      <c r="DY109" s="31"/>
      <c r="DZ109" s="4">
        <f>+DY109+DV109+DS109+DP109+DM109+DL109+DI109+DH109</f>
        <v>0</v>
      </c>
      <c r="EA109" s="30" t="s">
        <v>97</v>
      </c>
      <c r="EB109" s="31"/>
      <c r="EC109" s="31"/>
      <c r="ED109" s="4">
        <f>+EC109+EB109+DY109+DV109+DS109+DP109+DM109+DL109</f>
        <v>0</v>
      </c>
      <c r="EE109" s="30" t="s">
        <v>97</v>
      </c>
      <c r="EF109" s="31"/>
      <c r="EG109" s="4">
        <f>+EF109+EC109+EB109+DY109+DV109+DS109+DP109</f>
        <v>0</v>
      </c>
      <c r="EH109" s="30" t="s">
        <v>97</v>
      </c>
      <c r="EI109" s="31"/>
      <c r="EJ109" s="31"/>
      <c r="EK109" s="4">
        <f>+EJ109+EI109+EF109+EC109+EB109+DY109+DV109+DS109</f>
        <v>0</v>
      </c>
      <c r="EL109" s="30" t="s">
        <v>97</v>
      </c>
      <c r="EM109" s="31"/>
      <c r="EN109" s="4">
        <f t="shared" si="114"/>
        <v>0</v>
      </c>
      <c r="EO109" s="30" t="s">
        <v>97</v>
      </c>
      <c r="EP109" s="31"/>
      <c r="EQ109" s="4"/>
      <c r="ER109" s="30"/>
      <c r="ES109" s="72"/>
      <c r="ET109" s="4"/>
      <c r="EU109" s="30"/>
      <c r="EV109" s="72"/>
      <c r="EW109" s="4"/>
      <c r="EX109" s="30"/>
      <c r="EY109" s="72"/>
      <c r="EZ109" s="72"/>
      <c r="FA109" s="4"/>
      <c r="FB109" s="30"/>
    </row>
    <row r="110" spans="1:158" ht="15">
      <c r="A110" s="61">
        <v>55</v>
      </c>
      <c r="B110" s="63">
        <v>8</v>
      </c>
      <c r="C110" s="17" t="s">
        <v>22</v>
      </c>
      <c r="D110" s="11" t="s">
        <v>70</v>
      </c>
      <c r="E110" s="13">
        <v>730</v>
      </c>
      <c r="F110" s="11" t="s">
        <v>71</v>
      </c>
      <c r="G110" s="13">
        <v>800</v>
      </c>
      <c r="H110" s="11"/>
      <c r="I110" s="12"/>
      <c r="J110" s="11"/>
      <c r="K110" s="12"/>
      <c r="L110" s="11"/>
      <c r="M110" s="12"/>
      <c r="N110" s="6">
        <f t="shared" si="98"/>
        <v>1530</v>
      </c>
      <c r="O110" s="26">
        <v>13</v>
      </c>
      <c r="P110" s="11"/>
      <c r="Q110" s="12"/>
      <c r="R110" s="14">
        <f t="shared" si="99"/>
        <v>1530</v>
      </c>
      <c r="S110" s="23">
        <v>15</v>
      </c>
      <c r="T110" s="11"/>
      <c r="U110" s="12"/>
      <c r="V110" s="15">
        <f t="shared" si="101"/>
        <v>800</v>
      </c>
      <c r="W110" s="20">
        <v>24</v>
      </c>
      <c r="X110" s="11"/>
      <c r="Y110" s="12"/>
      <c r="Z110" s="16">
        <f t="shared" si="102"/>
        <v>0</v>
      </c>
      <c r="AA110" s="22" t="s">
        <v>97</v>
      </c>
      <c r="AB110" s="11"/>
      <c r="AC110" s="12"/>
      <c r="AD110" s="4">
        <f>SUM(AC110,Y110,U110,Q110,M110,K110)</f>
        <v>0</v>
      </c>
      <c r="AE110" s="6" t="s">
        <v>97</v>
      </c>
      <c r="AF110" s="11"/>
      <c r="AG110" s="12"/>
      <c r="AH110" s="12"/>
      <c r="AI110" s="4">
        <f t="shared" si="103"/>
        <v>0</v>
      </c>
      <c r="AJ110" s="6" t="s">
        <v>97</v>
      </c>
      <c r="AK110" s="12"/>
      <c r="AL110" s="4">
        <f t="shared" si="104"/>
        <v>0</v>
      </c>
      <c r="AM110" s="30" t="s">
        <v>97</v>
      </c>
      <c r="AN110" s="31"/>
      <c r="AO110" s="31"/>
      <c r="AP110" s="4">
        <f t="shared" si="105"/>
        <v>0</v>
      </c>
      <c r="AQ110" s="6" t="s">
        <v>97</v>
      </c>
      <c r="AR110" s="31"/>
      <c r="AS110" s="31"/>
      <c r="AT110" s="4">
        <f t="shared" si="106"/>
        <v>0</v>
      </c>
      <c r="AU110" s="6" t="s">
        <v>97</v>
      </c>
      <c r="AV110" s="31"/>
      <c r="AW110" s="31"/>
      <c r="AX110" s="4">
        <f t="shared" si="107"/>
        <v>0</v>
      </c>
      <c r="AY110" s="6" t="s">
        <v>97</v>
      </c>
      <c r="AZ110" s="31"/>
      <c r="BA110" s="31"/>
      <c r="BB110" s="4">
        <f t="shared" si="108"/>
        <v>0</v>
      </c>
      <c r="BC110" s="6" t="s">
        <v>97</v>
      </c>
      <c r="BD110" s="31"/>
      <c r="BE110" s="4">
        <f t="shared" si="109"/>
        <v>0</v>
      </c>
      <c r="BF110" s="30" t="s">
        <v>97</v>
      </c>
      <c r="BG110" s="31"/>
      <c r="BH110" s="4">
        <f t="shared" si="110"/>
        <v>0</v>
      </c>
      <c r="BI110" s="30" t="s">
        <v>97</v>
      </c>
      <c r="BJ110" s="31"/>
      <c r="BK110" s="4">
        <f t="shared" si="111"/>
        <v>0</v>
      </c>
      <c r="BL110" s="30" t="s">
        <v>97</v>
      </c>
      <c r="BM110" s="31"/>
      <c r="BN110" s="31"/>
      <c r="BO110" s="4">
        <f t="shared" si="112"/>
        <v>0</v>
      </c>
      <c r="BP110" s="30" t="s">
        <v>97</v>
      </c>
      <c r="BQ110" s="31"/>
      <c r="BR110" s="4">
        <f t="shared" si="115"/>
        <v>0</v>
      </c>
      <c r="BS110" s="30" t="s">
        <v>97</v>
      </c>
      <c r="BT110" s="31"/>
      <c r="BU110" s="4">
        <f t="shared" si="116"/>
        <v>0</v>
      </c>
      <c r="BV110" s="30" t="s">
        <v>97</v>
      </c>
      <c r="BW110" s="31"/>
      <c r="BX110" s="4">
        <f t="shared" si="117"/>
        <v>0</v>
      </c>
      <c r="BY110" s="30" t="s">
        <v>97</v>
      </c>
      <c r="BZ110" s="31"/>
      <c r="CA110" s="31"/>
      <c r="CB110" s="4">
        <f t="shared" si="118"/>
        <v>0</v>
      </c>
      <c r="CC110" s="30" t="s">
        <v>97</v>
      </c>
      <c r="CD110" s="31"/>
      <c r="CE110" s="4">
        <f t="shared" si="113"/>
        <v>0</v>
      </c>
      <c r="CF110" s="30" t="s">
        <v>97</v>
      </c>
      <c r="CG110" s="31"/>
      <c r="CH110" s="31"/>
      <c r="CI110" s="4">
        <f t="shared" si="119"/>
        <v>0</v>
      </c>
      <c r="CJ110" s="30" t="s">
        <v>97</v>
      </c>
      <c r="CK110" s="31"/>
      <c r="CL110" s="4">
        <f t="shared" si="120"/>
        <v>0</v>
      </c>
      <c r="CM110" s="30" t="s">
        <v>97</v>
      </c>
      <c r="CN110" s="31"/>
      <c r="CO110" s="31"/>
      <c r="CP110" s="4">
        <f t="shared" si="121"/>
        <v>0</v>
      </c>
      <c r="CQ110" s="30" t="s">
        <v>97</v>
      </c>
      <c r="CR110" s="31"/>
      <c r="CS110" s="4">
        <f t="shared" si="122"/>
        <v>0</v>
      </c>
      <c r="CT110" s="30" t="s">
        <v>97</v>
      </c>
      <c r="CU110" s="31"/>
      <c r="CV110" s="4">
        <f t="shared" si="123"/>
        <v>0</v>
      </c>
      <c r="CW110" s="30" t="s">
        <v>97</v>
      </c>
      <c r="CX110" s="31"/>
      <c r="CY110" s="4">
        <f t="shared" si="124"/>
        <v>0</v>
      </c>
      <c r="CZ110" s="30" t="s">
        <v>97</v>
      </c>
      <c r="DA110" s="31"/>
      <c r="DB110" s="31"/>
      <c r="DC110" s="4">
        <f t="shared" si="125"/>
        <v>0</v>
      </c>
      <c r="DD110" s="30" t="s">
        <v>97</v>
      </c>
      <c r="DE110" s="31"/>
      <c r="DF110" s="4">
        <f t="shared" si="126"/>
        <v>0</v>
      </c>
      <c r="DG110" s="30" t="s">
        <v>97</v>
      </c>
      <c r="DH110" s="31"/>
      <c r="DI110" s="31"/>
      <c r="DJ110" s="4">
        <f t="shared" si="127"/>
        <v>0</v>
      </c>
      <c r="DK110" s="30" t="s">
        <v>97</v>
      </c>
      <c r="DL110" s="31"/>
      <c r="DM110" s="31"/>
      <c r="DN110" s="4">
        <f t="shared" si="128"/>
        <v>0</v>
      </c>
      <c r="DO110" s="30" t="s">
        <v>97</v>
      </c>
      <c r="DP110" s="31"/>
      <c r="DQ110" s="4">
        <f t="shared" si="129"/>
        <v>0</v>
      </c>
      <c r="DR110" s="30" t="s">
        <v>97</v>
      </c>
      <c r="DS110" s="31"/>
      <c r="DT110" s="4">
        <f t="shared" si="130"/>
        <v>0</v>
      </c>
      <c r="DU110" s="30" t="s">
        <v>97</v>
      </c>
      <c r="DV110" s="31"/>
      <c r="DW110" s="4">
        <f>+DV110+DS110+DP110+DM110+DL110+DI110+DH110+DE110</f>
        <v>0</v>
      </c>
      <c r="DX110" s="30" t="s">
        <v>97</v>
      </c>
      <c r="DY110" s="31"/>
      <c r="DZ110" s="4">
        <f>+DY110+DV110+DS110+DP110+DM110+DL110+DI110+DH110</f>
        <v>0</v>
      </c>
      <c r="EA110" s="30" t="s">
        <v>97</v>
      </c>
      <c r="EB110" s="31"/>
      <c r="EC110" s="31"/>
      <c r="ED110" s="4">
        <f>+EC110+EB110+DY110+DV110+DS110+DP110+DM110+DL110</f>
        <v>0</v>
      </c>
      <c r="EE110" s="30" t="s">
        <v>97</v>
      </c>
      <c r="EF110" s="31"/>
      <c r="EG110" s="4">
        <f>+EF110+EC110+EB110+DY110+DV110+DS110+DP110</f>
        <v>0</v>
      </c>
      <c r="EH110" s="30" t="s">
        <v>97</v>
      </c>
      <c r="EI110" s="31"/>
      <c r="EJ110" s="31"/>
      <c r="EK110" s="4">
        <f>+EJ110+EI110+EF110+EC110+EB110+DY110+DV110+DS110</f>
        <v>0</v>
      </c>
      <c r="EL110" s="30" t="s">
        <v>97</v>
      </c>
      <c r="EM110" s="31"/>
      <c r="EN110" s="4">
        <f t="shared" si="114"/>
        <v>0</v>
      </c>
      <c r="EO110" s="30" t="s">
        <v>97</v>
      </c>
      <c r="EP110" s="31"/>
      <c r="EQ110" s="4"/>
      <c r="ER110" s="30"/>
      <c r="ES110" s="72"/>
      <c r="ET110" s="4"/>
      <c r="EU110" s="30"/>
      <c r="EV110" s="72"/>
      <c r="EW110" s="4"/>
      <c r="EX110" s="30"/>
      <c r="EY110" s="72"/>
      <c r="EZ110" s="72"/>
      <c r="FA110" s="4"/>
      <c r="FB110" s="30"/>
    </row>
    <row r="111" spans="1:158" ht="15">
      <c r="A111" s="61">
        <v>56</v>
      </c>
      <c r="B111" s="63">
        <v>36</v>
      </c>
      <c r="C111" s="17" t="s">
        <v>24</v>
      </c>
      <c r="D111" s="11" t="s">
        <v>54</v>
      </c>
      <c r="E111" s="13">
        <v>500</v>
      </c>
      <c r="F111" s="11"/>
      <c r="G111" s="12"/>
      <c r="H111" s="11"/>
      <c r="I111" s="12"/>
      <c r="J111" s="11"/>
      <c r="K111" s="12"/>
      <c r="L111" s="11"/>
      <c r="M111" s="12"/>
      <c r="N111" s="6">
        <f t="shared" si="98"/>
        <v>500</v>
      </c>
      <c r="O111" s="6">
        <v>25</v>
      </c>
      <c r="P111" s="11"/>
      <c r="Q111" s="12"/>
      <c r="R111" s="14">
        <f t="shared" si="99"/>
        <v>500</v>
      </c>
      <c r="S111" s="24">
        <v>26</v>
      </c>
      <c r="T111" s="11"/>
      <c r="U111" s="12"/>
      <c r="V111" s="15">
        <f t="shared" si="101"/>
        <v>0</v>
      </c>
      <c r="W111" s="20" t="s">
        <v>97</v>
      </c>
      <c r="X111" s="11"/>
      <c r="Y111" s="12"/>
      <c r="Z111" s="16">
        <f t="shared" si="102"/>
        <v>0</v>
      </c>
      <c r="AA111" s="22" t="s">
        <v>97</v>
      </c>
      <c r="AB111" s="11"/>
      <c r="AC111" s="12"/>
      <c r="AD111" s="4">
        <f>SUM(AC111,Y111,U111,Q111,M111,K111)</f>
        <v>0</v>
      </c>
      <c r="AE111" s="6" t="s">
        <v>97</v>
      </c>
      <c r="AF111" s="11"/>
      <c r="AG111" s="12"/>
      <c r="AH111" s="12"/>
      <c r="AI111" s="4">
        <f t="shared" si="103"/>
        <v>0</v>
      </c>
      <c r="AJ111" s="6" t="s">
        <v>97</v>
      </c>
      <c r="AK111" s="12"/>
      <c r="AL111" s="4">
        <f t="shared" si="104"/>
        <v>0</v>
      </c>
      <c r="AM111" s="30" t="s">
        <v>97</v>
      </c>
      <c r="AN111" s="31"/>
      <c r="AO111" s="31"/>
      <c r="AP111" s="4">
        <f t="shared" si="105"/>
        <v>0</v>
      </c>
      <c r="AQ111" s="6" t="s">
        <v>97</v>
      </c>
      <c r="AR111" s="31"/>
      <c r="AS111" s="31"/>
      <c r="AT111" s="4">
        <f t="shared" si="106"/>
        <v>0</v>
      </c>
      <c r="AU111" s="6" t="s">
        <v>97</v>
      </c>
      <c r="AV111" s="31"/>
      <c r="AW111" s="31"/>
      <c r="AX111" s="4">
        <f t="shared" si="107"/>
        <v>0</v>
      </c>
      <c r="AY111" s="6" t="s">
        <v>97</v>
      </c>
      <c r="AZ111" s="31"/>
      <c r="BA111" s="31"/>
      <c r="BB111" s="4">
        <f t="shared" si="108"/>
        <v>0</v>
      </c>
      <c r="BC111" s="6" t="s">
        <v>97</v>
      </c>
      <c r="BD111" s="31"/>
      <c r="BE111" s="4">
        <f t="shared" si="109"/>
        <v>0</v>
      </c>
      <c r="BF111" s="30" t="s">
        <v>97</v>
      </c>
      <c r="BG111" s="31"/>
      <c r="BH111" s="4">
        <f t="shared" si="110"/>
        <v>0</v>
      </c>
      <c r="BI111" s="30" t="s">
        <v>97</v>
      </c>
      <c r="BJ111" s="31"/>
      <c r="BK111" s="4">
        <f t="shared" si="111"/>
        <v>0</v>
      </c>
      <c r="BL111" s="30" t="s">
        <v>97</v>
      </c>
      <c r="BM111" s="31"/>
      <c r="BN111" s="31"/>
      <c r="BO111" s="4">
        <f t="shared" si="112"/>
        <v>0</v>
      </c>
      <c r="BP111" s="30" t="s">
        <v>97</v>
      </c>
      <c r="BQ111" s="31"/>
      <c r="BR111" s="4">
        <f t="shared" si="115"/>
        <v>0</v>
      </c>
      <c r="BS111" s="30" t="s">
        <v>97</v>
      </c>
      <c r="BT111" s="31"/>
      <c r="BU111" s="4">
        <f t="shared" si="116"/>
        <v>0</v>
      </c>
      <c r="BV111" s="30" t="s">
        <v>97</v>
      </c>
      <c r="BW111" s="31"/>
      <c r="BX111" s="4">
        <f t="shared" si="117"/>
        <v>0</v>
      </c>
      <c r="BY111" s="30" t="s">
        <v>97</v>
      </c>
      <c r="BZ111" s="31"/>
      <c r="CA111" s="31"/>
      <c r="CB111" s="4">
        <f t="shared" si="118"/>
        <v>0</v>
      </c>
      <c r="CC111" s="30" t="s">
        <v>97</v>
      </c>
      <c r="CD111" s="31"/>
      <c r="CE111" s="4">
        <f t="shared" si="113"/>
        <v>0</v>
      </c>
      <c r="CF111" s="30" t="s">
        <v>97</v>
      </c>
      <c r="CG111" s="31"/>
      <c r="CH111" s="31"/>
      <c r="CI111" s="4">
        <f t="shared" si="119"/>
        <v>0</v>
      </c>
      <c r="CJ111" s="30" t="s">
        <v>97</v>
      </c>
      <c r="CK111" s="31"/>
      <c r="CL111" s="4">
        <f t="shared" si="120"/>
        <v>0</v>
      </c>
      <c r="CM111" s="30" t="s">
        <v>97</v>
      </c>
      <c r="CN111" s="31"/>
      <c r="CO111" s="31"/>
      <c r="CP111" s="4">
        <f t="shared" si="121"/>
        <v>0</v>
      </c>
      <c r="CQ111" s="30" t="s">
        <v>97</v>
      </c>
      <c r="CR111" s="31"/>
      <c r="CS111" s="4">
        <f t="shared" si="122"/>
        <v>0</v>
      </c>
      <c r="CT111" s="30" t="s">
        <v>97</v>
      </c>
      <c r="CU111" s="31"/>
      <c r="CV111" s="4">
        <f t="shared" si="123"/>
        <v>0</v>
      </c>
      <c r="CW111" s="30" t="s">
        <v>97</v>
      </c>
      <c r="CX111" s="31"/>
      <c r="CY111" s="4">
        <f t="shared" si="124"/>
        <v>0</v>
      </c>
      <c r="CZ111" s="30" t="s">
        <v>97</v>
      </c>
      <c r="DA111" s="31"/>
      <c r="DB111" s="31"/>
      <c r="DC111" s="4">
        <f t="shared" si="125"/>
        <v>0</v>
      </c>
      <c r="DD111" s="30" t="s">
        <v>97</v>
      </c>
      <c r="DE111" s="31"/>
      <c r="DF111" s="4">
        <f t="shared" si="126"/>
        <v>0</v>
      </c>
      <c r="DG111" s="30" t="s">
        <v>97</v>
      </c>
      <c r="DH111" s="31"/>
      <c r="DI111" s="31"/>
      <c r="DJ111" s="4">
        <f t="shared" si="127"/>
        <v>0</v>
      </c>
      <c r="DK111" s="30" t="s">
        <v>97</v>
      </c>
      <c r="DL111" s="31"/>
      <c r="DM111" s="31"/>
      <c r="DN111" s="4">
        <f t="shared" si="128"/>
        <v>0</v>
      </c>
      <c r="DO111" s="30" t="s">
        <v>97</v>
      </c>
      <c r="DP111" s="31"/>
      <c r="DQ111" s="4">
        <f t="shared" si="129"/>
        <v>0</v>
      </c>
      <c r="DR111" s="30" t="s">
        <v>97</v>
      </c>
      <c r="DS111" s="31"/>
      <c r="DT111" s="4">
        <f t="shared" si="130"/>
        <v>0</v>
      </c>
      <c r="DU111" s="30" t="s">
        <v>97</v>
      </c>
      <c r="DV111" s="31"/>
      <c r="DW111" s="4">
        <f>+DV111+DS111+DP111+DM111+DL111+DI111+DH111+DE111</f>
        <v>0</v>
      </c>
      <c r="DX111" s="30" t="s">
        <v>97</v>
      </c>
      <c r="DY111" s="31"/>
      <c r="DZ111" s="4">
        <f>+DY111+DV111+DS111+DP111+DM111+DL111+DI111+DH111</f>
        <v>0</v>
      </c>
      <c r="EA111" s="30" t="s">
        <v>97</v>
      </c>
      <c r="EB111" s="31"/>
      <c r="EC111" s="31"/>
      <c r="ED111" s="4">
        <f>+EC111+EB111+DY111+DV111+DS111+DP111+DM111+DL111</f>
        <v>0</v>
      </c>
      <c r="EE111" s="30" t="s">
        <v>97</v>
      </c>
      <c r="EF111" s="31"/>
      <c r="EG111" s="4">
        <f>+EF111+EC111+EB111+DY111+DV111+DS111+DP111</f>
        <v>0</v>
      </c>
      <c r="EH111" s="30" t="s">
        <v>97</v>
      </c>
      <c r="EI111" s="31"/>
      <c r="EJ111" s="31"/>
      <c r="EK111" s="4">
        <f>+EJ111+EI111+EF111+EC111+EB111+DY111+DV111+DS111</f>
        <v>0</v>
      </c>
      <c r="EL111" s="30" t="s">
        <v>97</v>
      </c>
      <c r="EM111" s="31"/>
      <c r="EN111" s="4">
        <f t="shared" si="114"/>
        <v>0</v>
      </c>
      <c r="EO111" s="30" t="s">
        <v>97</v>
      </c>
      <c r="EP111" s="31"/>
      <c r="EQ111" s="4"/>
      <c r="ER111" s="30"/>
      <c r="ES111" s="72"/>
      <c r="ET111" s="4"/>
      <c r="EU111" s="30"/>
      <c r="EV111" s="72"/>
      <c r="EW111" s="4"/>
      <c r="EX111" s="30"/>
      <c r="EY111" s="72"/>
      <c r="EZ111" s="72"/>
      <c r="FA111" s="4"/>
      <c r="FB111" s="30"/>
    </row>
    <row r="112" spans="3:158" ht="15">
      <c r="C112" s="17" t="s">
        <v>20</v>
      </c>
      <c r="D112" s="11" t="s">
        <v>59</v>
      </c>
      <c r="E112" s="13">
        <v>250</v>
      </c>
      <c r="F112" s="11"/>
      <c r="G112" s="12"/>
      <c r="H112" s="11"/>
      <c r="I112" s="12"/>
      <c r="J112" s="11"/>
      <c r="K112" s="12"/>
      <c r="L112" s="11"/>
      <c r="M112" s="12"/>
      <c r="N112" s="6">
        <f t="shared" si="98"/>
        <v>250</v>
      </c>
      <c r="O112" s="6">
        <v>32</v>
      </c>
      <c r="P112" s="11"/>
      <c r="Q112" s="12"/>
      <c r="R112" s="14">
        <f t="shared" si="99"/>
        <v>250</v>
      </c>
      <c r="S112" s="24">
        <v>36</v>
      </c>
      <c r="T112" s="11"/>
      <c r="U112" s="12"/>
      <c r="V112" s="15">
        <f t="shared" si="101"/>
        <v>0</v>
      </c>
      <c r="W112" s="20" t="s">
        <v>97</v>
      </c>
      <c r="X112" s="11"/>
      <c r="Y112" s="12"/>
      <c r="Z112" s="16">
        <f t="shared" si="102"/>
        <v>0</v>
      </c>
      <c r="AA112" s="22" t="s">
        <v>97</v>
      </c>
      <c r="AB112" s="11"/>
      <c r="AC112" s="12"/>
      <c r="AD112" s="4">
        <f>SUM(AC112,Y112,U112,Q112,M112,K112)</f>
        <v>0</v>
      </c>
      <c r="AE112" s="6" t="s">
        <v>97</v>
      </c>
      <c r="AF112" s="11"/>
      <c r="AG112" s="12"/>
      <c r="AH112" s="12"/>
      <c r="AI112" s="4">
        <f t="shared" si="103"/>
        <v>0</v>
      </c>
      <c r="AJ112" s="6" t="s">
        <v>97</v>
      </c>
      <c r="AK112" s="12"/>
      <c r="AL112" s="4">
        <f t="shared" si="104"/>
        <v>0</v>
      </c>
      <c r="AM112" s="30" t="s">
        <v>97</v>
      </c>
      <c r="AN112" s="31"/>
      <c r="AO112" s="31"/>
      <c r="AP112" s="4">
        <f t="shared" si="105"/>
        <v>0</v>
      </c>
      <c r="AQ112" s="6" t="s">
        <v>97</v>
      </c>
      <c r="AR112" s="31"/>
      <c r="AS112" s="31"/>
      <c r="AT112" s="4">
        <f t="shared" si="106"/>
        <v>0</v>
      </c>
      <c r="AU112" s="6" t="s">
        <v>97</v>
      </c>
      <c r="AV112" s="31"/>
      <c r="AW112" s="31"/>
      <c r="AX112" s="4">
        <f t="shared" si="107"/>
        <v>0</v>
      </c>
      <c r="AY112" s="6" t="s">
        <v>97</v>
      </c>
      <c r="AZ112" s="31"/>
      <c r="BA112" s="31"/>
      <c r="BB112" s="4">
        <f t="shared" si="108"/>
        <v>0</v>
      </c>
      <c r="BC112" s="6" t="s">
        <v>97</v>
      </c>
      <c r="BD112" s="31"/>
      <c r="BE112" s="4">
        <f t="shared" si="109"/>
        <v>0</v>
      </c>
      <c r="BF112" s="30" t="s">
        <v>97</v>
      </c>
      <c r="BG112" s="31"/>
      <c r="BH112" s="4">
        <f t="shared" si="110"/>
        <v>0</v>
      </c>
      <c r="BI112" s="30" t="s">
        <v>97</v>
      </c>
      <c r="BJ112" s="31"/>
      <c r="BK112" s="4">
        <f t="shared" si="111"/>
        <v>0</v>
      </c>
      <c r="BL112" s="30" t="s">
        <v>97</v>
      </c>
      <c r="BM112" s="31"/>
      <c r="BN112" s="31"/>
      <c r="BO112" s="4">
        <f t="shared" si="112"/>
        <v>0</v>
      </c>
      <c r="BP112" s="30" t="s">
        <v>97</v>
      </c>
      <c r="BQ112" s="31"/>
      <c r="BR112" s="4">
        <f t="shared" si="115"/>
        <v>0</v>
      </c>
      <c r="BS112" s="30" t="s">
        <v>97</v>
      </c>
      <c r="BT112" s="31"/>
      <c r="BU112" s="4">
        <f t="shared" si="116"/>
        <v>0</v>
      </c>
      <c r="BV112" s="30" t="s">
        <v>97</v>
      </c>
      <c r="BW112" s="31"/>
      <c r="BX112" s="4">
        <f t="shared" si="117"/>
        <v>0</v>
      </c>
      <c r="BY112" s="30" t="s">
        <v>97</v>
      </c>
      <c r="BZ112" s="31"/>
      <c r="CA112" s="31"/>
      <c r="CB112" s="4">
        <f t="shared" si="118"/>
        <v>0</v>
      </c>
      <c r="CC112" s="30" t="s">
        <v>97</v>
      </c>
      <c r="CD112" s="31"/>
      <c r="CE112" s="4">
        <f t="shared" si="113"/>
        <v>0</v>
      </c>
      <c r="CF112" s="30" t="s">
        <v>97</v>
      </c>
      <c r="CG112" s="31"/>
      <c r="CH112" s="31"/>
      <c r="CI112" s="4">
        <f t="shared" si="119"/>
        <v>0</v>
      </c>
      <c r="CJ112" s="30" t="s">
        <v>97</v>
      </c>
      <c r="CK112" s="31"/>
      <c r="CL112" s="4">
        <f t="shared" si="120"/>
        <v>0</v>
      </c>
      <c r="CM112" s="30" t="s">
        <v>97</v>
      </c>
      <c r="CN112" s="31"/>
      <c r="CO112" s="31"/>
      <c r="CP112" s="4">
        <f t="shared" si="121"/>
        <v>0</v>
      </c>
      <c r="CQ112" s="30" t="s">
        <v>97</v>
      </c>
      <c r="CR112" s="31"/>
      <c r="CS112" s="4">
        <f t="shared" si="122"/>
        <v>0</v>
      </c>
      <c r="CT112" s="30" t="s">
        <v>97</v>
      </c>
      <c r="CU112" s="31"/>
      <c r="CV112" s="4">
        <f t="shared" si="123"/>
        <v>0</v>
      </c>
      <c r="CW112" s="30" t="s">
        <v>97</v>
      </c>
      <c r="CX112" s="31"/>
      <c r="CY112" s="4">
        <f t="shared" si="124"/>
        <v>0</v>
      </c>
      <c r="CZ112" s="30" t="s">
        <v>97</v>
      </c>
      <c r="DA112" s="31"/>
      <c r="DB112" s="31"/>
      <c r="DC112" s="4">
        <f t="shared" si="125"/>
        <v>0</v>
      </c>
      <c r="DD112" s="30" t="s">
        <v>97</v>
      </c>
      <c r="DE112" s="31"/>
      <c r="DF112" s="4">
        <f t="shared" si="126"/>
        <v>0</v>
      </c>
      <c r="DG112" s="30" t="s">
        <v>97</v>
      </c>
      <c r="DH112" s="31"/>
      <c r="DI112" s="31"/>
      <c r="DJ112" s="4">
        <f t="shared" si="127"/>
        <v>0</v>
      </c>
      <c r="DK112" s="30" t="s">
        <v>97</v>
      </c>
      <c r="DL112" s="31"/>
      <c r="DM112" s="31"/>
      <c r="DN112" s="4">
        <f t="shared" si="128"/>
        <v>0</v>
      </c>
      <c r="DO112" s="30" t="s">
        <v>97</v>
      </c>
      <c r="DP112" s="31"/>
      <c r="DQ112" s="4">
        <f t="shared" si="129"/>
        <v>0</v>
      </c>
      <c r="DR112" s="30" t="s">
        <v>97</v>
      </c>
      <c r="DS112" s="31"/>
      <c r="DT112" s="4">
        <f t="shared" si="130"/>
        <v>0</v>
      </c>
      <c r="DU112" s="30" t="s">
        <v>97</v>
      </c>
      <c r="DV112" s="31"/>
      <c r="DW112" s="4">
        <f>+DV112+DS112+DP112+DM112+DL112+DI112+DH112+DE112</f>
        <v>0</v>
      </c>
      <c r="DX112" s="30" t="s">
        <v>97</v>
      </c>
      <c r="DY112" s="31"/>
      <c r="DZ112" s="4">
        <f>+DY112+DV112+DS112+DP112+DM112+DL112+DI112+DH112</f>
        <v>0</v>
      </c>
      <c r="EA112" s="30" t="s">
        <v>97</v>
      </c>
      <c r="EB112" s="31"/>
      <c r="EC112" s="31"/>
      <c r="ED112" s="4">
        <f>+EC112+EB112+DY112+DV112+DS112+DP112+DM112+DL112</f>
        <v>0</v>
      </c>
      <c r="EE112" s="30" t="s">
        <v>97</v>
      </c>
      <c r="EF112" s="31"/>
      <c r="EG112" s="4">
        <f>+EF112+EC112+EB112+DY112+DV112+DS112+DP112</f>
        <v>0</v>
      </c>
      <c r="EH112" s="30" t="s">
        <v>97</v>
      </c>
      <c r="EI112" s="31"/>
      <c r="EJ112" s="31"/>
      <c r="EK112" s="4">
        <f>+EJ112+EI112+EF112+EC112+EB112+DY112+DV112+DS112</f>
        <v>0</v>
      </c>
      <c r="EL112" s="30" t="s">
        <v>97</v>
      </c>
      <c r="EM112" s="31"/>
      <c r="EN112" s="4">
        <f t="shared" si="114"/>
        <v>0</v>
      </c>
      <c r="EO112" s="30" t="s">
        <v>97</v>
      </c>
      <c r="EP112" s="31"/>
      <c r="EQ112" s="4"/>
      <c r="ER112" s="30"/>
      <c r="ES112" s="72"/>
      <c r="ET112" s="4"/>
      <c r="EU112" s="30"/>
      <c r="EV112" s="72"/>
      <c r="EW112" s="4"/>
      <c r="EX112" s="30"/>
      <c r="EY112" s="72"/>
      <c r="EZ112" s="72"/>
      <c r="FA112" s="4"/>
      <c r="FB112" s="30"/>
    </row>
    <row r="113" spans="3:158" ht="15">
      <c r="C113" s="17" t="s">
        <v>27</v>
      </c>
      <c r="D113" s="11" t="s">
        <v>61</v>
      </c>
      <c r="E113" s="13">
        <v>150</v>
      </c>
      <c r="F113" s="11"/>
      <c r="G113" s="12"/>
      <c r="H113" s="11"/>
      <c r="I113" s="12"/>
      <c r="J113" s="11"/>
      <c r="K113" s="12"/>
      <c r="L113" s="11"/>
      <c r="M113" s="12"/>
      <c r="N113" s="6">
        <f t="shared" si="98"/>
        <v>150</v>
      </c>
      <c r="O113" s="6">
        <v>36</v>
      </c>
      <c r="P113" s="11"/>
      <c r="Q113" s="12"/>
      <c r="R113" s="14">
        <f t="shared" si="99"/>
        <v>150</v>
      </c>
      <c r="S113" s="24">
        <v>41</v>
      </c>
      <c r="T113" s="11"/>
      <c r="U113" s="12"/>
      <c r="V113" s="15">
        <f t="shared" si="101"/>
        <v>0</v>
      </c>
      <c r="W113" s="20" t="s">
        <v>97</v>
      </c>
      <c r="X113" s="11"/>
      <c r="Y113" s="12"/>
      <c r="Z113" s="16">
        <f t="shared" si="102"/>
        <v>0</v>
      </c>
      <c r="AA113" s="22" t="s">
        <v>97</v>
      </c>
      <c r="AB113" s="11"/>
      <c r="AC113" s="12"/>
      <c r="AD113" s="4">
        <f>SUM(AC113,Y113,U113,Q113,M113,K113)</f>
        <v>0</v>
      </c>
      <c r="AE113" s="6" t="s">
        <v>97</v>
      </c>
      <c r="AF113" s="11"/>
      <c r="AG113" s="12"/>
      <c r="AH113" s="12"/>
      <c r="AI113" s="4">
        <f t="shared" si="103"/>
        <v>0</v>
      </c>
      <c r="AJ113" s="6" t="s">
        <v>97</v>
      </c>
      <c r="AK113" s="12"/>
      <c r="AL113" s="4">
        <f t="shared" si="104"/>
        <v>0</v>
      </c>
      <c r="AM113" s="30" t="s">
        <v>97</v>
      </c>
      <c r="AN113" s="31"/>
      <c r="AO113" s="31"/>
      <c r="AP113" s="4">
        <f t="shared" si="105"/>
        <v>0</v>
      </c>
      <c r="AQ113" s="6" t="s">
        <v>97</v>
      </c>
      <c r="AR113" s="31"/>
      <c r="AS113" s="31"/>
      <c r="AT113" s="4">
        <f t="shared" si="106"/>
        <v>0</v>
      </c>
      <c r="AU113" s="6" t="s">
        <v>97</v>
      </c>
      <c r="AV113" s="31"/>
      <c r="AW113" s="31"/>
      <c r="AX113" s="4">
        <f t="shared" si="107"/>
        <v>0</v>
      </c>
      <c r="AY113" s="6" t="s">
        <v>97</v>
      </c>
      <c r="AZ113" s="31"/>
      <c r="BA113" s="31"/>
      <c r="BB113" s="4">
        <f t="shared" si="108"/>
        <v>0</v>
      </c>
      <c r="BC113" s="6" t="s">
        <v>97</v>
      </c>
      <c r="BD113" s="31"/>
      <c r="BE113" s="4">
        <f t="shared" si="109"/>
        <v>0</v>
      </c>
      <c r="BF113" s="30" t="s">
        <v>97</v>
      </c>
      <c r="BG113" s="31"/>
      <c r="BH113" s="4">
        <f t="shared" si="110"/>
        <v>0</v>
      </c>
      <c r="BI113" s="30" t="s">
        <v>97</v>
      </c>
      <c r="BJ113" s="31"/>
      <c r="BK113" s="4">
        <f t="shared" si="111"/>
        <v>0</v>
      </c>
      <c r="BL113" s="30" t="s">
        <v>97</v>
      </c>
      <c r="BM113" s="31"/>
      <c r="BN113" s="31"/>
      <c r="BO113" s="4">
        <f t="shared" si="112"/>
        <v>0</v>
      </c>
      <c r="BP113" s="30" t="s">
        <v>97</v>
      </c>
      <c r="BQ113" s="31"/>
      <c r="BR113" s="4">
        <f t="shared" si="115"/>
        <v>0</v>
      </c>
      <c r="BS113" s="30" t="s">
        <v>97</v>
      </c>
      <c r="BT113" s="31"/>
      <c r="BU113" s="4">
        <f t="shared" si="116"/>
        <v>0</v>
      </c>
      <c r="BV113" s="30" t="s">
        <v>97</v>
      </c>
      <c r="BW113" s="31"/>
      <c r="BX113" s="4">
        <f t="shared" si="117"/>
        <v>0</v>
      </c>
      <c r="BY113" s="30" t="s">
        <v>97</v>
      </c>
      <c r="BZ113" s="31"/>
      <c r="CA113" s="31"/>
      <c r="CB113" s="4">
        <f t="shared" si="118"/>
        <v>0</v>
      </c>
      <c r="CC113" s="30" t="s">
        <v>97</v>
      </c>
      <c r="CD113" s="31"/>
      <c r="CE113" s="4">
        <f t="shared" si="113"/>
        <v>0</v>
      </c>
      <c r="CF113" s="30" t="s">
        <v>97</v>
      </c>
      <c r="CG113" s="31"/>
      <c r="CH113" s="31"/>
      <c r="CI113" s="4">
        <f t="shared" si="119"/>
        <v>0</v>
      </c>
      <c r="CJ113" s="30" t="s">
        <v>97</v>
      </c>
      <c r="CK113" s="31"/>
      <c r="CL113" s="4">
        <f t="shared" si="120"/>
        <v>0</v>
      </c>
      <c r="CM113" s="30" t="s">
        <v>97</v>
      </c>
      <c r="CN113" s="31"/>
      <c r="CO113" s="31"/>
      <c r="CP113" s="4">
        <f t="shared" si="121"/>
        <v>0</v>
      </c>
      <c r="CQ113" s="30" t="s">
        <v>97</v>
      </c>
      <c r="CR113" s="31"/>
      <c r="CS113" s="4">
        <f t="shared" si="122"/>
        <v>0</v>
      </c>
      <c r="CT113" s="30" t="s">
        <v>97</v>
      </c>
      <c r="CU113" s="31"/>
      <c r="CV113" s="4">
        <f t="shared" si="123"/>
        <v>0</v>
      </c>
      <c r="CW113" s="30" t="s">
        <v>97</v>
      </c>
      <c r="CX113" s="31"/>
      <c r="CY113" s="4">
        <f t="shared" si="124"/>
        <v>0</v>
      </c>
      <c r="CZ113" s="30" t="s">
        <v>97</v>
      </c>
      <c r="DA113" s="31"/>
      <c r="DB113" s="31"/>
      <c r="DC113" s="4">
        <f t="shared" si="125"/>
        <v>0</v>
      </c>
      <c r="DD113" s="30" t="s">
        <v>97</v>
      </c>
      <c r="DE113" s="31"/>
      <c r="DF113" s="4">
        <f t="shared" si="126"/>
        <v>0</v>
      </c>
      <c r="DG113" s="30" t="s">
        <v>97</v>
      </c>
      <c r="DH113" s="31"/>
      <c r="DI113" s="31"/>
      <c r="DJ113" s="4">
        <f t="shared" si="127"/>
        <v>0</v>
      </c>
      <c r="DK113" s="30" t="s">
        <v>97</v>
      </c>
      <c r="DL113" s="31"/>
      <c r="DM113" s="31"/>
      <c r="DN113" s="4">
        <f t="shared" si="128"/>
        <v>0</v>
      </c>
      <c r="DO113" s="30" t="s">
        <v>97</v>
      </c>
      <c r="DP113" s="31"/>
      <c r="DQ113" s="4">
        <f t="shared" si="129"/>
        <v>0</v>
      </c>
      <c r="DR113" s="30" t="s">
        <v>97</v>
      </c>
      <c r="DS113" s="31"/>
      <c r="DT113" s="4">
        <f t="shared" si="130"/>
        <v>0</v>
      </c>
      <c r="DU113" s="30" t="s">
        <v>97</v>
      </c>
      <c r="DV113" s="31"/>
      <c r="DW113" s="4">
        <f>+DV113+DS113+DP113+DM113+DL113+DI113+DH113+DE113</f>
        <v>0</v>
      </c>
      <c r="DX113" s="30" t="s">
        <v>97</v>
      </c>
      <c r="DY113" s="31"/>
      <c r="DZ113" s="4">
        <f>+DY113+DV113+DS113+DP113+DM113+DL113+DI113+DH113</f>
        <v>0</v>
      </c>
      <c r="EA113" s="30" t="s">
        <v>97</v>
      </c>
      <c r="EB113" s="31"/>
      <c r="EC113" s="31"/>
      <c r="ED113" s="4">
        <f>+EC113+EB113+DY113+DV113+DS113+DP113+DM113+DL113</f>
        <v>0</v>
      </c>
      <c r="EE113" s="30" t="s">
        <v>97</v>
      </c>
      <c r="EF113" s="31"/>
      <c r="EG113" s="4">
        <f>+EF113+EC113+EB113+DY113+DV113+DS113+DP113</f>
        <v>0</v>
      </c>
      <c r="EH113" s="30" t="s">
        <v>97</v>
      </c>
      <c r="EI113" s="31"/>
      <c r="EJ113" s="31"/>
      <c r="EK113" s="4">
        <f>+EJ113+EI113+EF113+EC113+EB113+DY113+DV113+DS113</f>
        <v>0</v>
      </c>
      <c r="EL113" s="30" t="s">
        <v>97</v>
      </c>
      <c r="EM113" s="31"/>
      <c r="EN113" s="4">
        <f t="shared" si="114"/>
        <v>0</v>
      </c>
      <c r="EO113" s="30" t="s">
        <v>97</v>
      </c>
      <c r="EP113" s="31"/>
      <c r="EQ113" s="4"/>
      <c r="ER113" s="30"/>
      <c r="ES113" s="72"/>
      <c r="ET113" s="4"/>
      <c r="EU113" s="30"/>
      <c r="EV113" s="72"/>
      <c r="EW113" s="4"/>
      <c r="EX113" s="30"/>
      <c r="EY113" s="72"/>
      <c r="EZ113" s="72"/>
      <c r="FA113" s="4"/>
      <c r="FB113" s="30"/>
    </row>
    <row r="115" spans="18:155" ht="1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  <c r="EI115" s="5"/>
      <c r="EJ115" s="5"/>
      <c r="EK115" s="7"/>
      <c r="EL115"/>
      <c r="EM115" s="5"/>
      <c r="EN115" s="7"/>
      <c r="EO115"/>
      <c r="EY115" s="5"/>
    </row>
    <row r="116" spans="18:155" ht="1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  <c r="EI116" s="5"/>
      <c r="EJ116" s="5"/>
      <c r="EK116" s="7"/>
      <c r="EL116"/>
      <c r="EM116" s="5"/>
      <c r="EN116" s="7"/>
      <c r="EO116"/>
      <c r="EY116" s="5"/>
    </row>
    <row r="117" spans="18:155" ht="1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  <c r="EI117" s="5"/>
      <c r="EJ117" s="5"/>
      <c r="EK117" s="7"/>
      <c r="EL117"/>
      <c r="EM117" s="5"/>
      <c r="EN117" s="7"/>
      <c r="EO117"/>
      <c r="EY117" s="5"/>
    </row>
    <row r="118" spans="18:155" ht="1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  <c r="EI118" s="5"/>
      <c r="EJ118" s="5"/>
      <c r="EK118" s="7"/>
      <c r="EL118"/>
      <c r="EM118" s="5"/>
      <c r="EN118" s="7"/>
      <c r="EO118"/>
      <c r="EY118" s="5"/>
    </row>
    <row r="119" spans="18:155" ht="1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  <c r="EI119" s="5"/>
      <c r="EJ119" s="5"/>
      <c r="EK119" s="7"/>
      <c r="EL119"/>
      <c r="EM119" s="5"/>
      <c r="EN119" s="7"/>
      <c r="EO119"/>
      <c r="EY119" s="5"/>
    </row>
    <row r="120" spans="18:155" ht="1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  <c r="EI120" s="5"/>
      <c r="EJ120" s="5"/>
      <c r="EK120" s="7"/>
      <c r="EL120"/>
      <c r="EM120" s="5"/>
      <c r="EN120" s="7"/>
      <c r="EO120"/>
      <c r="EY120" s="5"/>
    </row>
    <row r="121" spans="18:155" ht="1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  <c r="EI121" s="5"/>
      <c r="EJ121" s="5"/>
      <c r="EK121" s="7"/>
      <c r="EL121"/>
      <c r="EM121" s="5"/>
      <c r="EN121" s="7"/>
      <c r="EO121"/>
      <c r="EY121" s="5"/>
    </row>
    <row r="122" spans="18:155" ht="1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  <c r="EI122" s="5"/>
      <c r="EJ122" s="5"/>
      <c r="EK122" s="7"/>
      <c r="EL122"/>
      <c r="EM122" s="5"/>
      <c r="EN122" s="7"/>
      <c r="EO122"/>
      <c r="EY122" s="5"/>
    </row>
    <row r="123" spans="18:155" ht="1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  <c r="EI123" s="5"/>
      <c r="EJ123" s="5"/>
      <c r="EK123" s="7"/>
      <c r="EL123"/>
      <c r="EM123" s="5"/>
      <c r="EN123" s="7"/>
      <c r="EO123"/>
      <c r="EY123" s="5"/>
    </row>
    <row r="124" spans="18:155" ht="1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  <c r="EI124" s="5"/>
      <c r="EJ124" s="5"/>
      <c r="EK124" s="7"/>
      <c r="EL124"/>
      <c r="EM124" s="5"/>
      <c r="EN124" s="7"/>
      <c r="EO124"/>
      <c r="EY124" s="5"/>
    </row>
    <row r="125" spans="18:155" ht="1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  <c r="EI125" s="5"/>
      <c r="EJ125" s="5"/>
      <c r="EK125" s="7"/>
      <c r="EL125"/>
      <c r="EM125" s="5"/>
      <c r="EN125" s="7"/>
      <c r="EO125"/>
      <c r="EY125" s="5"/>
    </row>
    <row r="126" spans="18:155" ht="1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  <c r="EI126" s="5"/>
      <c r="EJ126" s="5"/>
      <c r="EK126" s="7"/>
      <c r="EL126"/>
      <c r="EM126" s="5"/>
      <c r="EN126" s="7"/>
      <c r="EO126"/>
      <c r="EY126" s="5"/>
    </row>
    <row r="127" spans="18:155" ht="1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  <c r="EI127" s="5"/>
      <c r="EJ127" s="5"/>
      <c r="EK127" s="7"/>
      <c r="EL127"/>
      <c r="EM127" s="5"/>
      <c r="EN127" s="7"/>
      <c r="EO127"/>
      <c r="EY127" s="5"/>
    </row>
    <row r="128" spans="18:155" ht="1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  <c r="EI128" s="5"/>
      <c r="EJ128" s="5"/>
      <c r="EK128" s="7"/>
      <c r="EL128"/>
      <c r="EM128" s="5"/>
      <c r="EN128" s="7"/>
      <c r="EO128"/>
      <c r="EY128" s="5"/>
    </row>
    <row r="129" spans="18:155" ht="1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  <c r="EI129" s="5"/>
      <c r="EJ129" s="5"/>
      <c r="EK129" s="7"/>
      <c r="EL129"/>
      <c r="EM129" s="5"/>
      <c r="EN129" s="7"/>
      <c r="EO129"/>
      <c r="EY129" s="5"/>
    </row>
    <row r="130" spans="18:155" ht="1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  <c r="EI130" s="5"/>
      <c r="EJ130" s="5"/>
      <c r="EK130" s="7"/>
      <c r="EL130"/>
      <c r="EM130" s="5"/>
      <c r="EN130" s="7"/>
      <c r="EO130"/>
      <c r="EY130" s="5"/>
    </row>
    <row r="131" spans="18:155" ht="1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  <c r="EI131" s="5"/>
      <c r="EJ131" s="5"/>
      <c r="EK131" s="7"/>
      <c r="EL131"/>
      <c r="EM131" s="5"/>
      <c r="EN131" s="7"/>
      <c r="EO131"/>
      <c r="EY131" s="5"/>
    </row>
    <row r="132" spans="18:155" ht="1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  <c r="EI132" s="5"/>
      <c r="EJ132" s="5"/>
      <c r="EK132" s="7"/>
      <c r="EL132"/>
      <c r="EM132" s="5"/>
      <c r="EN132" s="7"/>
      <c r="EO132"/>
      <c r="EY132" s="5"/>
    </row>
    <row r="133" spans="18:155" ht="1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  <c r="EI133" s="5"/>
      <c r="EJ133" s="5"/>
      <c r="EK133" s="7"/>
      <c r="EL133"/>
      <c r="EM133" s="5"/>
      <c r="EN133" s="7"/>
      <c r="EO133"/>
      <c r="EY133" s="5"/>
    </row>
    <row r="134" spans="18:155" ht="1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  <c r="EI134" s="5"/>
      <c r="EJ134" s="5"/>
      <c r="EK134" s="7"/>
      <c r="EL134"/>
      <c r="EM134" s="5"/>
      <c r="EN134" s="7"/>
      <c r="EO134"/>
      <c r="EY134" s="5"/>
    </row>
    <row r="135" spans="18:155" ht="1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  <c r="EI135" s="5"/>
      <c r="EJ135" s="5"/>
      <c r="EK135" s="7"/>
      <c r="EL135"/>
      <c r="EM135" s="5"/>
      <c r="EN135" s="7"/>
      <c r="EO135"/>
      <c r="EY135" s="5"/>
    </row>
    <row r="136" spans="18:155" ht="1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  <c r="EI136" s="5"/>
      <c r="EJ136" s="5"/>
      <c r="EK136" s="7"/>
      <c r="EL136"/>
      <c r="EM136" s="5"/>
      <c r="EN136" s="7"/>
      <c r="EO136"/>
      <c r="EY136" s="5"/>
    </row>
    <row r="137" spans="18:155" ht="1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  <c r="EI137" s="5"/>
      <c r="EJ137" s="5"/>
      <c r="EK137" s="7"/>
      <c r="EL137"/>
      <c r="EM137" s="5"/>
      <c r="EN137" s="7"/>
      <c r="EO137"/>
      <c r="EY137" s="5"/>
    </row>
    <row r="138" spans="18:155" ht="1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  <c r="EI138" s="5"/>
      <c r="EJ138" s="5"/>
      <c r="EK138" s="7"/>
      <c r="EL138"/>
      <c r="EM138" s="5"/>
      <c r="EN138" s="7"/>
      <c r="EO138"/>
      <c r="EY138" s="5"/>
    </row>
    <row r="139" spans="18:155" ht="1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  <c r="EI139" s="5"/>
      <c r="EJ139" s="5"/>
      <c r="EK139" s="7"/>
      <c r="EL139"/>
      <c r="EM139" s="5"/>
      <c r="EN139" s="7"/>
      <c r="EO139"/>
      <c r="EY139" s="5"/>
    </row>
    <row r="140" spans="18:155" ht="1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  <c r="EI140" s="5"/>
      <c r="EJ140" s="5"/>
      <c r="EK140" s="7"/>
      <c r="EL140"/>
      <c r="EM140" s="5"/>
      <c r="EN140" s="7"/>
      <c r="EO140"/>
      <c r="EY140" s="5"/>
    </row>
    <row r="141" spans="18:155" ht="1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  <c r="EI141" s="5"/>
      <c r="EJ141" s="5"/>
      <c r="EK141" s="7"/>
      <c r="EL141"/>
      <c r="EM141" s="5"/>
      <c r="EN141" s="7"/>
      <c r="EO141"/>
      <c r="EY141" s="5"/>
    </row>
    <row r="142" spans="18:155" ht="1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  <c r="EI142" s="5"/>
      <c r="EJ142" s="5"/>
      <c r="EK142" s="7"/>
      <c r="EL142"/>
      <c r="EM142" s="5"/>
      <c r="EN142" s="7"/>
      <c r="EO142"/>
      <c r="EY142" s="5"/>
    </row>
    <row r="143" spans="18:155" ht="1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  <c r="EI143" s="5"/>
      <c r="EJ143" s="5"/>
      <c r="EK143" s="7"/>
      <c r="EL143"/>
      <c r="EM143" s="5"/>
      <c r="EN143" s="7"/>
      <c r="EO143"/>
      <c r="EY143" s="5"/>
    </row>
    <row r="144" spans="18:155" ht="1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  <c r="EI144" s="5"/>
      <c r="EJ144" s="5"/>
      <c r="EK144" s="7"/>
      <c r="EL144"/>
      <c r="EM144" s="5"/>
      <c r="EN144" s="7"/>
      <c r="EO144"/>
      <c r="EY144" s="5"/>
    </row>
    <row r="145" spans="18:155" ht="1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  <c r="EI145" s="5"/>
      <c r="EJ145" s="5"/>
      <c r="EK145" s="7"/>
      <c r="EL145"/>
      <c r="EM145" s="5"/>
      <c r="EN145" s="7"/>
      <c r="EO145"/>
      <c r="EY145" s="5"/>
    </row>
    <row r="146" spans="18:155" ht="1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  <c r="EI146" s="5"/>
      <c r="EJ146" s="5"/>
      <c r="EK146" s="7"/>
      <c r="EL146"/>
      <c r="EM146" s="5"/>
      <c r="EN146" s="7"/>
      <c r="EO146"/>
      <c r="EY146" s="5"/>
    </row>
    <row r="147" spans="18:155" ht="1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  <c r="EI147" s="5"/>
      <c r="EJ147" s="5"/>
      <c r="EK147" s="7"/>
      <c r="EL147"/>
      <c r="EM147" s="5"/>
      <c r="EN147" s="7"/>
      <c r="EO147"/>
      <c r="EY147" s="5"/>
    </row>
    <row r="148" spans="18:155" ht="1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  <c r="EI148" s="5"/>
      <c r="EJ148" s="5"/>
      <c r="EK148" s="7"/>
      <c r="EL148"/>
      <c r="EM148" s="5"/>
      <c r="EN148" s="7"/>
      <c r="EO148"/>
      <c r="EY148" s="5"/>
    </row>
    <row r="149" spans="18:155" ht="1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  <c r="EI149" s="5"/>
      <c r="EJ149" s="5"/>
      <c r="EK149" s="7"/>
      <c r="EL149"/>
      <c r="EM149" s="5"/>
      <c r="EN149" s="7"/>
      <c r="EO149"/>
      <c r="EY149" s="5"/>
    </row>
    <row r="150" spans="18:155" ht="1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  <c r="EI150" s="5"/>
      <c r="EJ150" s="5"/>
      <c r="EK150" s="7"/>
      <c r="EL150"/>
      <c r="EM150" s="5"/>
      <c r="EN150" s="7"/>
      <c r="EO150"/>
      <c r="EY150" s="5"/>
    </row>
    <row r="151" spans="18:155" ht="1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  <c r="EI151" s="5"/>
      <c r="EJ151" s="5"/>
      <c r="EK151" s="7"/>
      <c r="EL151"/>
      <c r="EM151" s="5"/>
      <c r="EN151" s="7"/>
      <c r="EO151"/>
      <c r="EY151" s="5"/>
    </row>
    <row r="152" spans="18:155" ht="1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  <c r="EI152" s="5"/>
      <c r="EJ152" s="5"/>
      <c r="EK152" s="7"/>
      <c r="EL152"/>
      <c r="EM152" s="5"/>
      <c r="EN152" s="7"/>
      <c r="EO152"/>
      <c r="EY152" s="5"/>
    </row>
    <row r="153" spans="18:155" ht="1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  <c r="EI153" s="5"/>
      <c r="EJ153" s="5"/>
      <c r="EK153" s="7"/>
      <c r="EL153"/>
      <c r="EM153" s="5"/>
      <c r="EN153" s="7"/>
      <c r="EO153"/>
      <c r="EY153" s="5"/>
    </row>
    <row r="154" spans="18:155" ht="1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  <c r="EI154" s="5"/>
      <c r="EJ154" s="5"/>
      <c r="EK154" s="7"/>
      <c r="EL154"/>
      <c r="EM154" s="5"/>
      <c r="EN154" s="7"/>
      <c r="EO154"/>
      <c r="EY154" s="5"/>
    </row>
    <row r="155" spans="18:155" ht="1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  <c r="EI155" s="5"/>
      <c r="EJ155" s="5"/>
      <c r="EK155" s="7"/>
      <c r="EL155"/>
      <c r="EM155" s="5"/>
      <c r="EN155" s="7"/>
      <c r="EO155"/>
      <c r="EY155" s="5"/>
    </row>
    <row r="156" spans="18:155" ht="1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  <c r="EI156" s="5"/>
      <c r="EJ156" s="5"/>
      <c r="EK156" s="7"/>
      <c r="EL156"/>
      <c r="EM156" s="5"/>
      <c r="EN156" s="7"/>
      <c r="EO156"/>
      <c r="EY156" s="5"/>
    </row>
    <row r="157" spans="18:155" ht="1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  <c r="EI157" s="5"/>
      <c r="EJ157" s="5"/>
      <c r="EK157" s="7"/>
      <c r="EL157"/>
      <c r="EM157" s="5"/>
      <c r="EN157" s="7"/>
      <c r="EO157"/>
      <c r="EY157" s="5"/>
    </row>
    <row r="158" spans="18:155" ht="1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  <c r="EI158" s="5"/>
      <c r="EJ158" s="5"/>
      <c r="EK158" s="7"/>
      <c r="EL158"/>
      <c r="EM158" s="5"/>
      <c r="EN158" s="7"/>
      <c r="EO158"/>
      <c r="EY158" s="5"/>
    </row>
    <row r="159" spans="18:155" ht="1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  <c r="EI159" s="5"/>
      <c r="EJ159" s="5"/>
      <c r="EK159" s="7"/>
      <c r="EL159"/>
      <c r="EM159" s="5"/>
      <c r="EN159" s="7"/>
      <c r="EO159"/>
      <c r="EY159" s="5"/>
    </row>
    <row r="160" spans="18:155" ht="1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  <c r="EI160" s="5"/>
      <c r="EJ160" s="5"/>
      <c r="EK160" s="7"/>
      <c r="EL160"/>
      <c r="EM160" s="5"/>
      <c r="EN160" s="7"/>
      <c r="EO160"/>
      <c r="EY160" s="5"/>
    </row>
    <row r="161" spans="18:155" ht="1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  <c r="EI161" s="5"/>
      <c r="EJ161" s="5"/>
      <c r="EK161" s="7"/>
      <c r="EL161"/>
      <c r="EM161" s="5"/>
      <c r="EN161" s="7"/>
      <c r="EO161"/>
      <c r="EY161" s="5"/>
    </row>
    <row r="162" spans="18:155" ht="1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  <c r="EI162" s="5"/>
      <c r="EJ162" s="5"/>
      <c r="EK162" s="7"/>
      <c r="EL162"/>
      <c r="EM162" s="5"/>
      <c r="EN162" s="7"/>
      <c r="EO162"/>
      <c r="EY162" s="5"/>
    </row>
    <row r="163" spans="18:155" ht="1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  <c r="EI163" s="5"/>
      <c r="EJ163" s="5"/>
      <c r="EK163" s="7"/>
      <c r="EL163"/>
      <c r="EM163" s="5"/>
      <c r="EN163" s="7"/>
      <c r="EO163"/>
      <c r="EY163" s="5"/>
    </row>
    <row r="164" spans="18:155" ht="1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  <c r="EI164" s="5"/>
      <c r="EJ164" s="5"/>
      <c r="EK164" s="7"/>
      <c r="EL164"/>
      <c r="EM164" s="5"/>
      <c r="EN164" s="7"/>
      <c r="EO164"/>
      <c r="EY164" s="5"/>
    </row>
    <row r="165" spans="18:155" ht="1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  <c r="EI165" s="5"/>
      <c r="EJ165" s="5"/>
      <c r="EK165" s="7"/>
      <c r="EL165"/>
      <c r="EM165" s="5"/>
      <c r="EN165" s="7"/>
      <c r="EO165"/>
      <c r="EY165" s="5"/>
    </row>
    <row r="166" spans="18:155" ht="1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  <c r="EI166" s="5"/>
      <c r="EJ166" s="5"/>
      <c r="EK166" s="7"/>
      <c r="EL166"/>
      <c r="EM166" s="5"/>
      <c r="EN166" s="7"/>
      <c r="EO166"/>
      <c r="EY166" s="5"/>
    </row>
    <row r="167" spans="18:155" ht="1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  <c r="EI167" s="5"/>
      <c r="EJ167" s="5"/>
      <c r="EK167" s="7"/>
      <c r="EL167"/>
      <c r="EM167" s="5"/>
      <c r="EN167" s="7"/>
      <c r="EO167"/>
      <c r="EY167" s="5"/>
    </row>
    <row r="168" spans="18:155" ht="1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  <c r="EI168" s="5"/>
      <c r="EJ168" s="5"/>
      <c r="EK168" s="7"/>
      <c r="EL168"/>
      <c r="EM168" s="5"/>
      <c r="EN168" s="7"/>
      <c r="EO168"/>
      <c r="EY168" s="5"/>
    </row>
    <row r="169" spans="18:155" ht="1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  <c r="EI169" s="5"/>
      <c r="EJ169" s="5"/>
      <c r="EK169" s="7"/>
      <c r="EL169"/>
      <c r="EM169" s="5"/>
      <c r="EN169" s="7"/>
      <c r="EO169"/>
      <c r="EY169" s="5"/>
    </row>
    <row r="170" spans="18:155" ht="1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  <c r="EI170" s="5"/>
      <c r="EJ170" s="5"/>
      <c r="EK170" s="7"/>
      <c r="EL170"/>
      <c r="EM170" s="5"/>
      <c r="EN170" s="7"/>
      <c r="EO170"/>
      <c r="EY170" s="5"/>
    </row>
    <row r="171" spans="18:155" ht="1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  <c r="EI171" s="5"/>
      <c r="EJ171" s="5"/>
      <c r="EK171" s="7"/>
      <c r="EL171"/>
      <c r="EM171" s="5"/>
      <c r="EN171" s="7"/>
      <c r="EO171"/>
      <c r="EY171" s="5"/>
    </row>
    <row r="172" spans="18:155" ht="1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  <c r="EI172" s="5"/>
      <c r="EJ172" s="5"/>
      <c r="EK172" s="7"/>
      <c r="EL172"/>
      <c r="EM172" s="5"/>
      <c r="EN172" s="7"/>
      <c r="EO172"/>
      <c r="EY172" s="5"/>
    </row>
    <row r="173" spans="18:155" ht="1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  <c r="EI173" s="5"/>
      <c r="EJ173" s="5"/>
      <c r="EK173" s="7"/>
      <c r="EL173"/>
      <c r="EM173" s="5"/>
      <c r="EN173" s="7"/>
      <c r="EO173"/>
      <c r="EY173" s="5"/>
    </row>
    <row r="174" spans="18:155" ht="1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  <c r="EI174" s="5"/>
      <c r="EJ174" s="5"/>
      <c r="EK174" s="7"/>
      <c r="EL174"/>
      <c r="EM174" s="5"/>
      <c r="EN174" s="7"/>
      <c r="EO174"/>
      <c r="EY174" s="5"/>
    </row>
    <row r="175" spans="18:155" ht="1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  <c r="EI175" s="5"/>
      <c r="EJ175" s="5"/>
      <c r="EK175" s="7"/>
      <c r="EL175"/>
      <c r="EM175" s="5"/>
      <c r="EN175" s="7"/>
      <c r="EO175"/>
      <c r="EY175" s="5"/>
    </row>
    <row r="176" spans="18:155" ht="1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  <c r="EI176" s="5"/>
      <c r="EJ176" s="5"/>
      <c r="EK176" s="7"/>
      <c r="EL176"/>
      <c r="EM176" s="5"/>
      <c r="EN176" s="7"/>
      <c r="EO176"/>
      <c r="EY176" s="5"/>
    </row>
    <row r="177" spans="18:155" ht="1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  <c r="EI177" s="5"/>
      <c r="EJ177" s="5"/>
      <c r="EK177" s="7"/>
      <c r="EL177"/>
      <c r="EM177" s="5"/>
      <c r="EN177" s="7"/>
      <c r="EO177"/>
      <c r="EY177" s="5"/>
    </row>
    <row r="178" spans="18:155" ht="1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  <c r="EI178" s="5"/>
      <c r="EJ178" s="5"/>
      <c r="EK178" s="7"/>
      <c r="EL178"/>
      <c r="EM178" s="5"/>
      <c r="EN178" s="7"/>
      <c r="EO178"/>
      <c r="EY178" s="5"/>
    </row>
    <row r="179" spans="18:155" ht="1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  <c r="EI179" s="5"/>
      <c r="EJ179" s="5"/>
      <c r="EK179" s="7"/>
      <c r="EL179"/>
      <c r="EM179" s="5"/>
      <c r="EN179" s="7"/>
      <c r="EO179"/>
      <c r="EY179" s="5"/>
    </row>
    <row r="180" spans="18:155" ht="1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  <c r="EI180" s="5"/>
      <c r="EJ180" s="5"/>
      <c r="EK180" s="7"/>
      <c r="EL180"/>
      <c r="EM180" s="5"/>
      <c r="EN180" s="7"/>
      <c r="EO180"/>
      <c r="EY180" s="5"/>
    </row>
    <row r="181" spans="18:155" ht="1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  <c r="EI181" s="5"/>
      <c r="EJ181" s="5"/>
      <c r="EK181" s="7"/>
      <c r="EL181"/>
      <c r="EM181" s="5"/>
      <c r="EN181" s="7"/>
      <c r="EO181"/>
      <c r="EY181" s="5"/>
    </row>
    <row r="182" spans="18:155" ht="1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  <c r="EI182" s="5"/>
      <c r="EJ182" s="5"/>
      <c r="EK182" s="7"/>
      <c r="EL182"/>
      <c r="EM182" s="5"/>
      <c r="EN182" s="7"/>
      <c r="EO182"/>
      <c r="EY182" s="5"/>
    </row>
    <row r="183" spans="18:155" ht="1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  <c r="EI183" s="5"/>
      <c r="EJ183" s="5"/>
      <c r="EK183" s="7"/>
      <c r="EL183"/>
      <c r="EM183" s="5"/>
      <c r="EN183" s="7"/>
      <c r="EO183"/>
      <c r="EY183" s="5"/>
    </row>
    <row r="184" spans="18:155" ht="1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  <c r="EI184" s="5"/>
      <c r="EJ184" s="5"/>
      <c r="EK184" s="7"/>
      <c r="EL184"/>
      <c r="EM184" s="5"/>
      <c r="EN184" s="7"/>
      <c r="EO184"/>
      <c r="EY184" s="5"/>
    </row>
    <row r="185" spans="18:155" ht="1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  <c r="EI185" s="5"/>
      <c r="EJ185" s="5"/>
      <c r="EK185" s="7"/>
      <c r="EL185"/>
      <c r="EM185" s="5"/>
      <c r="EN185" s="7"/>
      <c r="EO185"/>
      <c r="EY185" s="5"/>
    </row>
    <row r="186" spans="18:155" ht="1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  <c r="EI186" s="5"/>
      <c r="EJ186" s="5"/>
      <c r="EK186" s="7"/>
      <c r="EL186"/>
      <c r="EM186" s="5"/>
      <c r="EN186" s="7"/>
      <c r="EO186"/>
      <c r="EY186" s="5"/>
    </row>
    <row r="187" spans="18:155" ht="1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  <c r="EI187" s="5"/>
      <c r="EJ187" s="5"/>
      <c r="EK187" s="7"/>
      <c r="EL187"/>
      <c r="EM187" s="5"/>
      <c r="EN187" s="7"/>
      <c r="EO187"/>
      <c r="EY187" s="5"/>
    </row>
    <row r="188" spans="18:155" ht="1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  <c r="EI188" s="5"/>
      <c r="EJ188" s="5"/>
      <c r="EK188" s="7"/>
      <c r="EL188"/>
      <c r="EM188" s="5"/>
      <c r="EN188" s="7"/>
      <c r="EO188"/>
      <c r="EY188" s="5"/>
    </row>
    <row r="189" spans="18:155" ht="1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  <c r="EI189" s="5"/>
      <c r="EJ189" s="5"/>
      <c r="EK189" s="7"/>
      <c r="EL189"/>
      <c r="EM189" s="5"/>
      <c r="EN189" s="7"/>
      <c r="EO189"/>
      <c r="EY189" s="5"/>
    </row>
    <row r="190" spans="18:155" ht="1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  <c r="EI190" s="5"/>
      <c r="EJ190" s="5"/>
      <c r="EK190" s="7"/>
      <c r="EL190"/>
      <c r="EM190" s="5"/>
      <c r="EN190" s="7"/>
      <c r="EO190"/>
      <c r="EY190" s="5"/>
    </row>
    <row r="191" spans="18:155" ht="1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  <c r="EI191" s="5"/>
      <c r="EJ191" s="5"/>
      <c r="EK191" s="7"/>
      <c r="EL191"/>
      <c r="EM191" s="5"/>
      <c r="EN191" s="7"/>
      <c r="EO191"/>
      <c r="EY191" s="5"/>
    </row>
    <row r="192" spans="18:155" ht="1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  <c r="EI192" s="5"/>
      <c r="EJ192" s="5"/>
      <c r="EK192" s="7"/>
      <c r="EL192"/>
      <c r="EM192" s="5"/>
      <c r="EN192" s="7"/>
      <c r="EO192"/>
      <c r="EY192" s="5"/>
    </row>
    <row r="193" spans="18:155" ht="1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  <c r="EI193" s="5"/>
      <c r="EJ193" s="5"/>
      <c r="EK193" s="7"/>
      <c r="EL193"/>
      <c r="EM193" s="5"/>
      <c r="EN193" s="7"/>
      <c r="EO193"/>
      <c r="EY193" s="5"/>
    </row>
    <row r="194" spans="18:155" ht="1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  <c r="EI194" s="5"/>
      <c r="EJ194" s="5"/>
      <c r="EK194" s="7"/>
      <c r="EL194"/>
      <c r="EM194" s="5"/>
      <c r="EN194" s="7"/>
      <c r="EO194"/>
      <c r="EY194" s="5"/>
    </row>
    <row r="195" spans="18:155" ht="1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  <c r="EI195" s="5"/>
      <c r="EJ195" s="5"/>
      <c r="EK195" s="7"/>
      <c r="EL195"/>
      <c r="EM195" s="5"/>
      <c r="EN195" s="7"/>
      <c r="EO195"/>
      <c r="EY195" s="5"/>
    </row>
    <row r="196" spans="18:155" ht="1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  <c r="EI196" s="5"/>
      <c r="EJ196" s="5"/>
      <c r="EK196" s="7"/>
      <c r="EL196"/>
      <c r="EM196" s="5"/>
      <c r="EN196" s="7"/>
      <c r="EO196"/>
      <c r="EY196" s="5"/>
    </row>
    <row r="197" spans="18:155" ht="1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  <c r="EI197" s="5"/>
      <c r="EJ197" s="5"/>
      <c r="EK197" s="7"/>
      <c r="EL197"/>
      <c r="EM197" s="5"/>
      <c r="EN197" s="7"/>
      <c r="EO197"/>
      <c r="EY197" s="5"/>
    </row>
    <row r="198" spans="18:155" ht="1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  <c r="EI198" s="5"/>
      <c r="EJ198" s="5"/>
      <c r="EK198" s="7"/>
      <c r="EL198"/>
      <c r="EM198" s="5"/>
      <c r="EN198" s="7"/>
      <c r="EO198"/>
      <c r="EY198" s="5"/>
    </row>
    <row r="199" spans="18:155" ht="1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  <c r="EI199" s="5"/>
      <c r="EJ199" s="5"/>
      <c r="EK199" s="7"/>
      <c r="EL199"/>
      <c r="EM199" s="5"/>
      <c r="EN199" s="7"/>
      <c r="EO199"/>
      <c r="EY199" s="5"/>
    </row>
    <row r="200" spans="18:155" ht="1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  <c r="EI200" s="5"/>
      <c r="EJ200" s="5"/>
      <c r="EK200" s="7"/>
      <c r="EL200"/>
      <c r="EM200" s="5"/>
      <c r="EN200" s="7"/>
      <c r="EO200"/>
      <c r="EY200" s="5"/>
    </row>
    <row r="201" spans="18:155" ht="1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  <c r="EI201" s="5"/>
      <c r="EJ201" s="5"/>
      <c r="EK201" s="7"/>
      <c r="EL201"/>
      <c r="EM201" s="5"/>
      <c r="EN201" s="7"/>
      <c r="EO201"/>
      <c r="EY201" s="5"/>
    </row>
    <row r="202" spans="18:155" ht="1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  <c r="EI202" s="5"/>
      <c r="EJ202" s="5"/>
      <c r="EK202" s="7"/>
      <c r="EL202"/>
      <c r="EM202" s="5"/>
      <c r="EN202" s="7"/>
      <c r="EO202"/>
      <c r="EY202" s="5"/>
    </row>
    <row r="203" spans="18:155" ht="1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  <c r="EI203" s="5"/>
      <c r="EJ203" s="5"/>
      <c r="EK203" s="7"/>
      <c r="EL203"/>
      <c r="EM203" s="5"/>
      <c r="EN203" s="7"/>
      <c r="EO203"/>
      <c r="EY203" s="5"/>
    </row>
    <row r="204" spans="18:155" ht="1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  <c r="EI204" s="5"/>
      <c r="EJ204" s="5"/>
      <c r="EK204" s="7"/>
      <c r="EL204"/>
      <c r="EM204" s="5"/>
      <c r="EN204" s="7"/>
      <c r="EO204"/>
      <c r="EY204" s="5"/>
    </row>
    <row r="205" spans="18:155" ht="1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  <c r="EI205" s="5"/>
      <c r="EJ205" s="5"/>
      <c r="EK205" s="7"/>
      <c r="EL205"/>
      <c r="EM205" s="5"/>
      <c r="EN205" s="7"/>
      <c r="EO205"/>
      <c r="EY205" s="5"/>
    </row>
    <row r="206" spans="18:155" ht="1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  <c r="EI206" s="5"/>
      <c r="EJ206" s="5"/>
      <c r="EK206" s="7"/>
      <c r="EL206"/>
      <c r="EM206" s="5"/>
      <c r="EN206" s="7"/>
      <c r="EO206"/>
      <c r="EY206" s="5"/>
    </row>
    <row r="207" spans="18:155" ht="1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  <c r="EI207" s="5"/>
      <c r="EJ207" s="5"/>
      <c r="EK207" s="7"/>
      <c r="EL207"/>
      <c r="EM207" s="5"/>
      <c r="EN207" s="7"/>
      <c r="EO207"/>
      <c r="EY207" s="5"/>
    </row>
    <row r="208" spans="18:155" ht="1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  <c r="EI208" s="5"/>
      <c r="EJ208" s="5"/>
      <c r="EK208" s="7"/>
      <c r="EL208"/>
      <c r="EM208" s="5"/>
      <c r="EN208" s="7"/>
      <c r="EO208"/>
      <c r="EY208" s="5"/>
    </row>
    <row r="209" spans="18:155" ht="1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  <c r="EI209" s="5"/>
      <c r="EJ209" s="5"/>
      <c r="EK209" s="7"/>
      <c r="EL209"/>
      <c r="EM209" s="5"/>
      <c r="EN209" s="7"/>
      <c r="EO209"/>
      <c r="EY209" s="5"/>
    </row>
    <row r="210" spans="18:155" ht="1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  <c r="EI210" s="5"/>
      <c r="EJ210" s="5"/>
      <c r="EK210" s="7"/>
      <c r="EL210"/>
      <c r="EM210" s="5"/>
      <c r="EN210" s="7"/>
      <c r="EO210"/>
      <c r="EY210" s="5"/>
    </row>
    <row r="211" spans="18:155" ht="1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  <c r="EI211" s="5"/>
      <c r="EJ211" s="5"/>
      <c r="EK211" s="7"/>
      <c r="EL211"/>
      <c r="EM211" s="5"/>
      <c r="EN211" s="7"/>
      <c r="EO211"/>
      <c r="EY211" s="5"/>
    </row>
    <row r="212" spans="18:155" ht="1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  <c r="EI212" s="5"/>
      <c r="EJ212" s="5"/>
      <c r="EK212" s="7"/>
      <c r="EL212"/>
      <c r="EM212" s="5"/>
      <c r="EN212" s="7"/>
      <c r="EO212"/>
      <c r="EY212" s="5"/>
    </row>
    <row r="213" spans="18:155" ht="1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  <c r="EI213" s="5"/>
      <c r="EJ213" s="5"/>
      <c r="EK213" s="7"/>
      <c r="EL213"/>
      <c r="EM213" s="5"/>
      <c r="EN213" s="7"/>
      <c r="EO213"/>
      <c r="EY213" s="5"/>
    </row>
    <row r="214" spans="18:155" ht="1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  <c r="EI214" s="5"/>
      <c r="EJ214" s="5"/>
      <c r="EK214" s="7"/>
      <c r="EL214"/>
      <c r="EM214" s="5"/>
      <c r="EN214" s="7"/>
      <c r="EO214"/>
      <c r="EY214" s="5"/>
    </row>
    <row r="215" spans="18:155" ht="1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  <c r="EI215" s="5"/>
      <c r="EJ215" s="5"/>
      <c r="EK215" s="7"/>
      <c r="EL215"/>
      <c r="EM215" s="5"/>
      <c r="EN215" s="7"/>
      <c r="EO215"/>
      <c r="EY215" s="5"/>
    </row>
    <row r="216" spans="18:155" ht="1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  <c r="EI216" s="5"/>
      <c r="EJ216" s="5"/>
      <c r="EK216" s="7"/>
      <c r="EL216"/>
      <c r="EM216" s="5"/>
      <c r="EN216" s="7"/>
      <c r="EO216"/>
      <c r="EY216" s="5"/>
    </row>
    <row r="217" spans="18:155" ht="1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  <c r="EI217" s="5"/>
      <c r="EJ217" s="5"/>
      <c r="EK217" s="7"/>
      <c r="EL217"/>
      <c r="EM217" s="5"/>
      <c r="EN217" s="7"/>
      <c r="EO217"/>
      <c r="EY217" s="5"/>
    </row>
    <row r="218" spans="18:155" ht="1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  <c r="EI218" s="5"/>
      <c r="EJ218" s="5"/>
      <c r="EK218" s="7"/>
      <c r="EL218"/>
      <c r="EM218" s="5"/>
      <c r="EN218" s="7"/>
      <c r="EO218"/>
      <c r="EY218" s="5"/>
    </row>
    <row r="219" spans="18:155" ht="1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  <c r="EI219" s="5"/>
      <c r="EJ219" s="5"/>
      <c r="EK219" s="7"/>
      <c r="EL219"/>
      <c r="EM219" s="5"/>
      <c r="EN219" s="7"/>
      <c r="EO219"/>
      <c r="EY219" s="5"/>
    </row>
    <row r="220" spans="18:155" ht="1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  <c r="EI220" s="5"/>
      <c r="EJ220" s="5"/>
      <c r="EK220" s="7"/>
      <c r="EL220"/>
      <c r="EM220" s="5"/>
      <c r="EN220" s="7"/>
      <c r="EO220"/>
      <c r="EY220" s="5"/>
    </row>
    <row r="221" spans="18:155" ht="1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  <c r="EI221" s="5"/>
      <c r="EJ221" s="5"/>
      <c r="EK221" s="7"/>
      <c r="EL221"/>
      <c r="EM221" s="5"/>
      <c r="EN221" s="7"/>
      <c r="EO221"/>
      <c r="EY221" s="5"/>
    </row>
    <row r="222" spans="18:155" ht="1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  <c r="EI222" s="5"/>
      <c r="EJ222" s="5"/>
      <c r="EK222" s="7"/>
      <c r="EL222"/>
      <c r="EM222" s="5"/>
      <c r="EN222" s="7"/>
      <c r="EO222"/>
      <c r="EY222" s="5"/>
    </row>
    <row r="223" spans="18:155" ht="1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  <c r="EI223" s="5"/>
      <c r="EJ223" s="5"/>
      <c r="EK223" s="7"/>
      <c r="EL223"/>
      <c r="EM223" s="5"/>
      <c r="EN223" s="7"/>
      <c r="EO223"/>
      <c r="EY223" s="5"/>
    </row>
    <row r="224" spans="18:155" ht="1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  <c r="EI224" s="5"/>
      <c r="EJ224" s="5"/>
      <c r="EK224" s="7"/>
      <c r="EL224"/>
      <c r="EM224" s="5"/>
      <c r="EN224" s="7"/>
      <c r="EO224"/>
      <c r="EY224" s="5"/>
    </row>
    <row r="225" spans="18:155" ht="1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  <c r="EI225" s="5"/>
      <c r="EJ225" s="5"/>
      <c r="EK225" s="7"/>
      <c r="EL225"/>
      <c r="EM225" s="5"/>
      <c r="EN225" s="7"/>
      <c r="EO225"/>
      <c r="EY225" s="5"/>
    </row>
    <row r="226" spans="18:155" ht="1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  <c r="EI226" s="5"/>
      <c r="EJ226" s="5"/>
      <c r="EK226" s="7"/>
      <c r="EL226"/>
      <c r="EM226" s="5"/>
      <c r="EN226" s="7"/>
      <c r="EO226"/>
      <c r="EY226" s="5"/>
    </row>
    <row r="227" spans="18:155" ht="1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  <c r="EI227" s="5"/>
      <c r="EJ227" s="5"/>
      <c r="EK227" s="7"/>
      <c r="EL227"/>
      <c r="EM227" s="5"/>
      <c r="EN227" s="7"/>
      <c r="EO227"/>
      <c r="EY227" s="5"/>
    </row>
    <row r="228" spans="18:155" ht="1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  <c r="EI228" s="5"/>
      <c r="EJ228" s="5"/>
      <c r="EK228" s="7"/>
      <c r="EL228"/>
      <c r="EM228" s="5"/>
      <c r="EN228" s="7"/>
      <c r="EO228"/>
      <c r="EY228" s="5"/>
    </row>
    <row r="229" spans="18:155" ht="1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  <c r="EI229" s="5"/>
      <c r="EJ229" s="5"/>
      <c r="EK229" s="7"/>
      <c r="EL229"/>
      <c r="EM229" s="5"/>
      <c r="EN229" s="7"/>
      <c r="EO229"/>
      <c r="EY229" s="5"/>
    </row>
    <row r="230" spans="18:155" ht="1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  <c r="EI230" s="5"/>
      <c r="EJ230" s="5"/>
      <c r="EK230" s="7"/>
      <c r="EL230"/>
      <c r="EM230" s="5"/>
      <c r="EN230" s="7"/>
      <c r="EO230"/>
      <c r="EY230" s="5"/>
    </row>
    <row r="231" spans="18:155" ht="1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  <c r="EI231" s="5"/>
      <c r="EJ231" s="5"/>
      <c r="EK231" s="7"/>
      <c r="EL231"/>
      <c r="EM231" s="5"/>
      <c r="EN231" s="7"/>
      <c r="EO231"/>
      <c r="EY231" s="5"/>
    </row>
    <row r="232" spans="18:155" ht="1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  <c r="EI232" s="5"/>
      <c r="EJ232" s="5"/>
      <c r="EK232" s="7"/>
      <c r="EL232"/>
      <c r="EM232" s="5"/>
      <c r="EN232" s="7"/>
      <c r="EO232"/>
      <c r="EY232" s="5"/>
    </row>
    <row r="233" spans="18:155" ht="1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  <c r="EI233" s="5"/>
      <c r="EJ233" s="5"/>
      <c r="EK233" s="7"/>
      <c r="EL233"/>
      <c r="EM233" s="5"/>
      <c r="EN233" s="7"/>
      <c r="EO233"/>
      <c r="EY233" s="5"/>
    </row>
    <row r="234" spans="18:155" ht="1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  <c r="EI234" s="5"/>
      <c r="EJ234" s="5"/>
      <c r="EK234" s="7"/>
      <c r="EL234"/>
      <c r="EM234" s="5"/>
      <c r="EN234" s="7"/>
      <c r="EO234"/>
      <c r="EY234" s="5"/>
    </row>
    <row r="235" spans="18:155" ht="1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  <c r="EI235" s="5"/>
      <c r="EJ235" s="5"/>
      <c r="EK235" s="7"/>
      <c r="EL235"/>
      <c r="EM235" s="5"/>
      <c r="EN235" s="7"/>
      <c r="EO235"/>
      <c r="EY235" s="5"/>
    </row>
    <row r="236" spans="18:155" ht="1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  <c r="EI236" s="5"/>
      <c r="EJ236" s="5"/>
      <c r="EK236" s="7"/>
      <c r="EL236"/>
      <c r="EM236" s="5"/>
      <c r="EN236" s="7"/>
      <c r="EO236"/>
      <c r="EY236" s="5"/>
    </row>
    <row r="237" spans="18:155" ht="1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  <c r="EI237" s="5"/>
      <c r="EJ237" s="5"/>
      <c r="EK237" s="7"/>
      <c r="EL237"/>
      <c r="EM237" s="5"/>
      <c r="EN237" s="7"/>
      <c r="EO237"/>
      <c r="EY237" s="5"/>
    </row>
    <row r="238" spans="18:155" ht="1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  <c r="EI238" s="5"/>
      <c r="EJ238" s="5"/>
      <c r="EK238" s="7"/>
      <c r="EL238"/>
      <c r="EM238" s="5"/>
      <c r="EN238" s="7"/>
      <c r="EO238"/>
      <c r="EY238" s="5"/>
    </row>
    <row r="239" spans="18:155" ht="1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  <c r="EI239" s="5"/>
      <c r="EJ239" s="5"/>
      <c r="EK239" s="7"/>
      <c r="EL239"/>
      <c r="EM239" s="5"/>
      <c r="EN239" s="7"/>
      <c r="EO239"/>
      <c r="EY239" s="5"/>
    </row>
    <row r="240" spans="18:155" ht="1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  <c r="EI240" s="5"/>
      <c r="EJ240" s="5"/>
      <c r="EK240" s="7"/>
      <c r="EL240"/>
      <c r="EM240" s="5"/>
      <c r="EN240" s="7"/>
      <c r="EO240"/>
      <c r="EY240" s="5"/>
    </row>
    <row r="241" spans="18:155" ht="1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  <c r="EI241" s="5"/>
      <c r="EJ241" s="5"/>
      <c r="EK241" s="7"/>
      <c r="EL241"/>
      <c r="EM241" s="5"/>
      <c r="EN241" s="7"/>
      <c r="EO241"/>
      <c r="EY241" s="5"/>
    </row>
    <row r="242" spans="18:155" ht="1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  <c r="EI242" s="5"/>
      <c r="EJ242" s="5"/>
      <c r="EK242" s="7"/>
      <c r="EL242"/>
      <c r="EM242" s="5"/>
      <c r="EN242" s="7"/>
      <c r="EO242"/>
      <c r="EY242" s="5"/>
    </row>
    <row r="243" spans="18:155" ht="1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  <c r="EI243" s="5"/>
      <c r="EJ243" s="5"/>
      <c r="EK243" s="7"/>
      <c r="EL243"/>
      <c r="EM243" s="5"/>
      <c r="EN243" s="7"/>
      <c r="EO243"/>
      <c r="EY243" s="5"/>
    </row>
    <row r="244" spans="18:155" ht="1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  <c r="EI244" s="5"/>
      <c r="EJ244" s="5"/>
      <c r="EK244" s="7"/>
      <c r="EL244"/>
      <c r="EM244" s="5"/>
      <c r="EN244" s="7"/>
      <c r="EO244"/>
      <c r="EY244" s="5"/>
    </row>
    <row r="245" spans="18:155" ht="1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  <c r="EI245" s="5"/>
      <c r="EJ245" s="5"/>
      <c r="EK245" s="7"/>
      <c r="EL245"/>
      <c r="EM245" s="5"/>
      <c r="EN245" s="7"/>
      <c r="EO245"/>
      <c r="EY245" s="5"/>
    </row>
    <row r="246" spans="18:155" ht="1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  <c r="EI246" s="5"/>
      <c r="EJ246" s="5"/>
      <c r="EK246" s="7"/>
      <c r="EL246"/>
      <c r="EM246" s="5"/>
      <c r="EN246" s="7"/>
      <c r="EO246"/>
      <c r="EY246" s="5"/>
    </row>
    <row r="247" spans="18:155" ht="1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  <c r="EI247" s="5"/>
      <c r="EJ247" s="5"/>
      <c r="EK247" s="7"/>
      <c r="EL247"/>
      <c r="EM247" s="5"/>
      <c r="EN247" s="7"/>
      <c r="EO247"/>
      <c r="EY247" s="5"/>
    </row>
    <row r="248" spans="18:155" ht="1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  <c r="EI248" s="5"/>
      <c r="EJ248" s="5"/>
      <c r="EK248" s="7"/>
      <c r="EL248"/>
      <c r="EM248" s="5"/>
      <c r="EN248" s="7"/>
      <c r="EO248"/>
      <c r="EY248" s="5"/>
    </row>
    <row r="249" spans="18:155" ht="1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  <c r="EI249" s="5"/>
      <c r="EJ249" s="5"/>
      <c r="EK249" s="7"/>
      <c r="EL249"/>
      <c r="EM249" s="5"/>
      <c r="EN249" s="7"/>
      <c r="EO249"/>
      <c r="EY249" s="5"/>
    </row>
    <row r="250" spans="18:155" ht="1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  <c r="EI250" s="5"/>
      <c r="EJ250" s="5"/>
      <c r="EK250" s="7"/>
      <c r="EL250"/>
      <c r="EM250" s="5"/>
      <c r="EN250" s="7"/>
      <c r="EO250"/>
      <c r="EY250" s="5"/>
    </row>
    <row r="251" spans="18:155" ht="1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  <c r="EI251" s="5"/>
      <c r="EJ251" s="5"/>
      <c r="EK251" s="7"/>
      <c r="EL251"/>
      <c r="EM251" s="5"/>
      <c r="EN251" s="7"/>
      <c r="EO251"/>
      <c r="EY251" s="5"/>
    </row>
    <row r="252" spans="18:155" ht="1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  <c r="EI252" s="5"/>
      <c r="EJ252" s="5"/>
      <c r="EK252" s="7"/>
      <c r="EL252"/>
      <c r="EM252" s="5"/>
      <c r="EN252" s="7"/>
      <c r="EO252"/>
      <c r="EY252" s="5"/>
    </row>
    <row r="253" spans="18:155" ht="1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  <c r="EI253" s="5"/>
      <c r="EJ253" s="5"/>
      <c r="EK253" s="7"/>
      <c r="EL253"/>
      <c r="EM253" s="5"/>
      <c r="EN253" s="7"/>
      <c r="EO253"/>
      <c r="EY253" s="5"/>
    </row>
    <row r="254" spans="18:155" ht="1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  <c r="EI254" s="5"/>
      <c r="EJ254" s="5"/>
      <c r="EK254" s="7"/>
      <c r="EL254"/>
      <c r="EM254" s="5"/>
      <c r="EN254" s="7"/>
      <c r="EO254"/>
      <c r="EY254" s="5"/>
    </row>
    <row r="255" spans="18:155" ht="1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  <c r="EI255" s="5"/>
      <c r="EJ255" s="5"/>
      <c r="EK255" s="7"/>
      <c r="EL255"/>
      <c r="EM255" s="5"/>
      <c r="EN255" s="7"/>
      <c r="EO255"/>
      <c r="EY255" s="5"/>
    </row>
    <row r="256" spans="18:155" ht="1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  <c r="EI256" s="5"/>
      <c r="EJ256" s="5"/>
      <c r="EK256" s="7"/>
      <c r="EL256"/>
      <c r="EM256" s="5"/>
      <c r="EN256" s="7"/>
      <c r="EO256"/>
      <c r="EY256" s="5"/>
    </row>
    <row r="257" spans="18:155" ht="1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  <c r="EI257" s="5"/>
      <c r="EJ257" s="5"/>
      <c r="EK257" s="7"/>
      <c r="EL257"/>
      <c r="EM257" s="5"/>
      <c r="EN257" s="7"/>
      <c r="EO257"/>
      <c r="EY257" s="5"/>
    </row>
    <row r="258" spans="18:155" ht="1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  <c r="EI258" s="5"/>
      <c r="EJ258" s="5"/>
      <c r="EK258" s="7"/>
      <c r="EL258"/>
      <c r="EM258" s="5"/>
      <c r="EN258" s="7"/>
      <c r="EO258"/>
      <c r="EY258" s="5"/>
    </row>
    <row r="259" spans="18:155" ht="1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  <c r="EI259" s="5"/>
      <c r="EJ259" s="5"/>
      <c r="EK259" s="7"/>
      <c r="EL259"/>
      <c r="EM259" s="5"/>
      <c r="EN259" s="7"/>
      <c r="EO259"/>
      <c r="EY259" s="5"/>
    </row>
    <row r="260" spans="18:155" ht="1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  <c r="EI260" s="5"/>
      <c r="EJ260" s="5"/>
      <c r="EK260" s="7"/>
      <c r="EL260"/>
      <c r="EM260" s="5"/>
      <c r="EN260" s="7"/>
      <c r="EO260"/>
      <c r="EY260" s="5"/>
    </row>
    <row r="261" spans="18:155" ht="1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  <c r="EI261" s="5"/>
      <c r="EJ261" s="5"/>
      <c r="EK261" s="7"/>
      <c r="EL261"/>
      <c r="EM261" s="5"/>
      <c r="EN261" s="7"/>
      <c r="EO261"/>
      <c r="EY261" s="5"/>
    </row>
    <row r="262" spans="18:155" ht="1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  <c r="EI262" s="5"/>
      <c r="EJ262" s="5"/>
      <c r="EK262" s="7"/>
      <c r="EL262"/>
      <c r="EM262" s="5"/>
      <c r="EN262" s="7"/>
      <c r="EO262"/>
      <c r="EY262" s="5"/>
    </row>
    <row r="263" spans="18:155" ht="1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  <c r="EI263" s="5"/>
      <c r="EJ263" s="5"/>
      <c r="EK263" s="7"/>
      <c r="EL263"/>
      <c r="EM263" s="5"/>
      <c r="EN263" s="7"/>
      <c r="EO263"/>
      <c r="EY263" s="5"/>
    </row>
    <row r="264" spans="18:155" ht="1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  <c r="EI264" s="5"/>
      <c r="EJ264" s="5"/>
      <c r="EK264" s="7"/>
      <c r="EL264"/>
      <c r="EM264" s="5"/>
      <c r="EN264" s="7"/>
      <c r="EO264"/>
      <c r="EY264" s="5"/>
    </row>
    <row r="265" spans="18:155" ht="1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  <c r="EI265" s="5"/>
      <c r="EJ265" s="5"/>
      <c r="EK265" s="7"/>
      <c r="EL265"/>
      <c r="EM265" s="5"/>
      <c r="EN265" s="7"/>
      <c r="EO265"/>
      <c r="EY265" s="5"/>
    </row>
    <row r="266" spans="18:155" ht="1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  <c r="EI266" s="5"/>
      <c r="EJ266" s="5"/>
      <c r="EK266" s="7"/>
      <c r="EL266"/>
      <c r="EM266" s="5"/>
      <c r="EN266" s="7"/>
      <c r="EO266"/>
      <c r="EY266" s="5"/>
    </row>
    <row r="267" spans="18:155" ht="1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  <c r="EI267" s="5"/>
      <c r="EJ267" s="5"/>
      <c r="EK267" s="7"/>
      <c r="EL267"/>
      <c r="EM267" s="5"/>
      <c r="EN267" s="7"/>
      <c r="EO267"/>
      <c r="EY267" s="5"/>
    </row>
    <row r="268" spans="18:155" ht="1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  <c r="EI268" s="5"/>
      <c r="EJ268" s="5"/>
      <c r="EK268" s="7"/>
      <c r="EL268"/>
      <c r="EM268" s="5"/>
      <c r="EN268" s="7"/>
      <c r="EO268"/>
      <c r="EY268" s="5"/>
    </row>
    <row r="269" spans="18:155" ht="1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  <c r="EI269" s="5"/>
      <c r="EJ269" s="5"/>
      <c r="EK269" s="7"/>
      <c r="EL269"/>
      <c r="EM269" s="5"/>
      <c r="EN269" s="7"/>
      <c r="EO269"/>
      <c r="EY269" s="5"/>
    </row>
    <row r="270" spans="18:155" ht="1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  <c r="EI270" s="5"/>
      <c r="EJ270" s="5"/>
      <c r="EK270" s="7"/>
      <c r="EL270"/>
      <c r="EM270" s="5"/>
      <c r="EN270" s="7"/>
      <c r="EO270"/>
      <c r="EY270" s="5"/>
    </row>
    <row r="271" spans="18:155" ht="1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  <c r="EI271" s="5"/>
      <c r="EJ271" s="5"/>
      <c r="EK271" s="7"/>
      <c r="EL271"/>
      <c r="EM271" s="5"/>
      <c r="EN271" s="7"/>
      <c r="EO271"/>
      <c r="EY271" s="5"/>
    </row>
    <row r="272" spans="18:155" ht="1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  <c r="EI272" s="5"/>
      <c r="EJ272" s="5"/>
      <c r="EK272" s="7"/>
      <c r="EL272"/>
      <c r="EM272" s="5"/>
      <c r="EN272" s="7"/>
      <c r="EO272"/>
      <c r="EY272" s="5"/>
    </row>
    <row r="273" spans="18:155" ht="1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  <c r="EI273" s="5"/>
      <c r="EJ273" s="5"/>
      <c r="EK273" s="7"/>
      <c r="EL273"/>
      <c r="EM273" s="5"/>
      <c r="EN273" s="7"/>
      <c r="EO273"/>
      <c r="EY273" s="5"/>
    </row>
    <row r="274" spans="18:155" ht="1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  <c r="EI274" s="5"/>
      <c r="EJ274" s="5"/>
      <c r="EK274" s="7"/>
      <c r="EL274"/>
      <c r="EM274" s="5"/>
      <c r="EN274" s="7"/>
      <c r="EO274"/>
      <c r="EY274" s="5"/>
    </row>
    <row r="275" spans="18:155" ht="1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  <c r="EI275" s="5"/>
      <c r="EJ275" s="5"/>
      <c r="EK275" s="7"/>
      <c r="EL275"/>
      <c r="EM275" s="5"/>
      <c r="EN275" s="7"/>
      <c r="EO275"/>
      <c r="EY275" s="5"/>
    </row>
    <row r="276" spans="18:155" ht="1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  <c r="EI276" s="5"/>
      <c r="EJ276" s="5"/>
      <c r="EK276" s="7"/>
      <c r="EL276"/>
      <c r="EM276" s="5"/>
      <c r="EN276" s="7"/>
      <c r="EO276"/>
      <c r="EY276" s="5"/>
    </row>
    <row r="277" spans="18:155" ht="1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  <c r="EI277" s="5"/>
      <c r="EJ277" s="5"/>
      <c r="EK277" s="7"/>
      <c r="EL277"/>
      <c r="EM277" s="5"/>
      <c r="EN277" s="7"/>
      <c r="EO277"/>
      <c r="EY277" s="5"/>
    </row>
    <row r="278" spans="18:155" ht="1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  <c r="EI278" s="5"/>
      <c r="EJ278" s="5"/>
      <c r="EK278" s="7"/>
      <c r="EL278"/>
      <c r="EM278" s="5"/>
      <c r="EN278" s="7"/>
      <c r="EO278"/>
      <c r="EY278" s="5"/>
    </row>
    <row r="279" spans="18:155" ht="1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  <c r="EI279" s="5"/>
      <c r="EJ279" s="5"/>
      <c r="EK279" s="7"/>
      <c r="EL279"/>
      <c r="EM279" s="5"/>
      <c r="EN279" s="7"/>
      <c r="EO279"/>
      <c r="EY279" s="5"/>
    </row>
    <row r="280" spans="18:155" ht="1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  <c r="EI280" s="5"/>
      <c r="EJ280" s="5"/>
      <c r="EK280" s="7"/>
      <c r="EL280"/>
      <c r="EM280" s="5"/>
      <c r="EN280" s="7"/>
      <c r="EO280"/>
      <c r="EY280" s="5"/>
    </row>
    <row r="281" spans="18:155" ht="1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  <c r="EI281" s="5"/>
      <c r="EJ281" s="5"/>
      <c r="EK281" s="7"/>
      <c r="EL281"/>
      <c r="EM281" s="5"/>
      <c r="EN281" s="7"/>
      <c r="EO281"/>
      <c r="EY281" s="5"/>
    </row>
    <row r="282" spans="18:155" ht="1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  <c r="EI282" s="5"/>
      <c r="EJ282" s="5"/>
      <c r="EK282" s="7"/>
      <c r="EL282"/>
      <c r="EM282" s="5"/>
      <c r="EN282" s="7"/>
      <c r="EO282"/>
      <c r="EY282" s="5"/>
    </row>
    <row r="283" spans="18:155" ht="1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  <c r="EI283" s="5"/>
      <c r="EJ283" s="5"/>
      <c r="EK283" s="7"/>
      <c r="EL283"/>
      <c r="EM283" s="5"/>
      <c r="EN283" s="7"/>
      <c r="EO283"/>
      <c r="EY283" s="5"/>
    </row>
    <row r="284" spans="18:155" ht="1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  <c r="EI284" s="5"/>
      <c r="EJ284" s="5"/>
      <c r="EK284" s="7"/>
      <c r="EL284"/>
      <c r="EM284" s="5"/>
      <c r="EN284" s="7"/>
      <c r="EO284"/>
      <c r="EY284" s="5"/>
    </row>
    <row r="285" spans="18:155" ht="1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  <c r="EI285" s="5"/>
      <c r="EJ285" s="5"/>
      <c r="EK285" s="7"/>
      <c r="EL285"/>
      <c r="EM285" s="5"/>
      <c r="EN285" s="7"/>
      <c r="EO285"/>
      <c r="EY285" s="5"/>
    </row>
    <row r="286" spans="18:155" ht="1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  <c r="EI286" s="5"/>
      <c r="EJ286" s="5"/>
      <c r="EK286" s="7"/>
      <c r="EL286"/>
      <c r="EM286" s="5"/>
      <c r="EN286" s="7"/>
      <c r="EO286"/>
      <c r="EY286" s="5"/>
    </row>
    <row r="287" spans="18:155" ht="1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  <c r="EI287" s="5"/>
      <c r="EJ287" s="5"/>
      <c r="EK287" s="7"/>
      <c r="EL287"/>
      <c r="EM287" s="5"/>
      <c r="EN287" s="7"/>
      <c r="EO287"/>
      <c r="EY287" s="5"/>
    </row>
    <row r="288" spans="18:155" ht="1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  <c r="EI288" s="5"/>
      <c r="EJ288" s="5"/>
      <c r="EK288" s="7"/>
      <c r="EL288"/>
      <c r="EM288" s="5"/>
      <c r="EN288" s="7"/>
      <c r="EO288"/>
      <c r="EY288" s="5"/>
    </row>
    <row r="289" spans="18:155" ht="1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  <c r="EI289" s="5"/>
      <c r="EJ289" s="5"/>
      <c r="EK289" s="7"/>
      <c r="EL289"/>
      <c r="EM289" s="5"/>
      <c r="EN289" s="7"/>
      <c r="EO289"/>
      <c r="EY289" s="5"/>
    </row>
    <row r="290" spans="18:155" ht="1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  <c r="EI290" s="5"/>
      <c r="EJ290" s="5"/>
      <c r="EK290" s="7"/>
      <c r="EL290"/>
      <c r="EM290" s="5"/>
      <c r="EN290" s="7"/>
      <c r="EO290"/>
      <c r="EY290" s="5"/>
    </row>
    <row r="291" spans="18:155" ht="1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  <c r="EI291" s="5"/>
      <c r="EJ291" s="5"/>
      <c r="EK291" s="7"/>
      <c r="EL291"/>
      <c r="EM291" s="5"/>
      <c r="EN291" s="7"/>
      <c r="EO291"/>
      <c r="EY291" s="5"/>
    </row>
    <row r="292" spans="18:155" ht="1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  <c r="EI292" s="5"/>
      <c r="EJ292" s="5"/>
      <c r="EK292" s="7"/>
      <c r="EL292"/>
      <c r="EM292" s="5"/>
      <c r="EN292" s="7"/>
      <c r="EO292"/>
      <c r="EY292" s="5"/>
    </row>
    <row r="293" spans="18:155" ht="1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  <c r="EI293" s="5"/>
      <c r="EJ293" s="5"/>
      <c r="EK293" s="7"/>
      <c r="EL293"/>
      <c r="EM293" s="5"/>
      <c r="EN293" s="7"/>
      <c r="EO293"/>
      <c r="EY293" s="5"/>
    </row>
    <row r="294" spans="18:155" ht="1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  <c r="EI294" s="5"/>
      <c r="EJ294" s="5"/>
      <c r="EK294" s="7"/>
      <c r="EL294"/>
      <c r="EM294" s="5"/>
      <c r="EN294" s="7"/>
      <c r="EO294"/>
      <c r="EY294" s="5"/>
    </row>
    <row r="295" spans="18:155" ht="1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  <c r="EI295" s="5"/>
      <c r="EJ295" s="5"/>
      <c r="EK295" s="7"/>
      <c r="EL295"/>
      <c r="EM295" s="5"/>
      <c r="EN295" s="7"/>
      <c r="EO295"/>
      <c r="EY295" s="5"/>
    </row>
    <row r="296" spans="18:155" ht="1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  <c r="EI296" s="5"/>
      <c r="EJ296" s="5"/>
      <c r="EK296" s="7"/>
      <c r="EL296"/>
      <c r="EM296" s="5"/>
      <c r="EN296" s="7"/>
      <c r="EO296"/>
      <c r="EY296" s="5"/>
    </row>
    <row r="297" spans="18:155" ht="1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  <c r="EI297" s="5"/>
      <c r="EJ297" s="5"/>
      <c r="EK297" s="7"/>
      <c r="EL297"/>
      <c r="EM297" s="5"/>
      <c r="EN297" s="7"/>
      <c r="EO297"/>
      <c r="EY297" s="5"/>
    </row>
    <row r="298" spans="18:155" ht="1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  <c r="EI298" s="5"/>
      <c r="EJ298" s="5"/>
      <c r="EK298" s="7"/>
      <c r="EL298"/>
      <c r="EM298" s="5"/>
      <c r="EN298" s="7"/>
      <c r="EO298"/>
      <c r="EY298" s="5"/>
    </row>
    <row r="299" spans="18:155" ht="1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  <c r="EI299" s="5"/>
      <c r="EJ299" s="5"/>
      <c r="EK299" s="7"/>
      <c r="EL299"/>
      <c r="EM299" s="5"/>
      <c r="EN299" s="7"/>
      <c r="EO299"/>
      <c r="EY299" s="5"/>
    </row>
    <row r="300" spans="18:155" ht="1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  <c r="EI300" s="5"/>
      <c r="EJ300" s="5"/>
      <c r="EK300" s="7"/>
      <c r="EL300"/>
      <c r="EM300" s="5"/>
      <c r="EN300" s="7"/>
      <c r="EO300"/>
      <c r="EY300" s="5"/>
    </row>
    <row r="301" spans="18:155" ht="1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  <c r="EI301" s="5"/>
      <c r="EJ301" s="5"/>
      <c r="EK301" s="7"/>
      <c r="EL301"/>
      <c r="EM301" s="5"/>
      <c r="EN301" s="7"/>
      <c r="EO301"/>
      <c r="EY301" s="5"/>
    </row>
    <row r="302" spans="18:155" ht="1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  <c r="EI302" s="5"/>
      <c r="EJ302" s="5"/>
      <c r="EK302" s="7"/>
      <c r="EL302"/>
      <c r="EM302" s="5"/>
      <c r="EN302" s="7"/>
      <c r="EO302"/>
      <c r="EY302" s="5"/>
    </row>
    <row r="303" spans="18:155" ht="1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  <c r="EI303" s="5"/>
      <c r="EJ303" s="5"/>
      <c r="EK303" s="7"/>
      <c r="EL303"/>
      <c r="EM303" s="5"/>
      <c r="EN303" s="7"/>
      <c r="EO303"/>
      <c r="EY303" s="5"/>
    </row>
    <row r="304" spans="18:155" ht="1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  <c r="EI304" s="5"/>
      <c r="EJ304" s="5"/>
      <c r="EK304" s="7"/>
      <c r="EL304"/>
      <c r="EM304" s="5"/>
      <c r="EN304" s="7"/>
      <c r="EO304"/>
      <c r="EY304" s="5"/>
    </row>
    <row r="305" spans="18:155" ht="1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  <c r="EI305" s="5"/>
      <c r="EJ305" s="5"/>
      <c r="EK305" s="7"/>
      <c r="EL305"/>
      <c r="EM305" s="5"/>
      <c r="EN305" s="7"/>
      <c r="EO305"/>
      <c r="EY305" s="5"/>
    </row>
    <row r="306" spans="18:155" ht="1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  <c r="EI306" s="5"/>
      <c r="EJ306" s="5"/>
      <c r="EK306" s="7"/>
      <c r="EL306"/>
      <c r="EM306" s="5"/>
      <c r="EN306" s="7"/>
      <c r="EO306"/>
      <c r="EY306" s="5"/>
    </row>
    <row r="307" spans="18:155" ht="1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  <c r="EI307" s="5"/>
      <c r="EJ307" s="5"/>
      <c r="EK307" s="7"/>
      <c r="EL307"/>
      <c r="EM307" s="5"/>
      <c r="EN307" s="7"/>
      <c r="EO307"/>
      <c r="EY307" s="5"/>
    </row>
    <row r="308" spans="18:155" ht="1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  <c r="EI308" s="5"/>
      <c r="EJ308" s="5"/>
      <c r="EK308" s="7"/>
      <c r="EL308"/>
      <c r="EM308" s="5"/>
      <c r="EN308" s="7"/>
      <c r="EO308"/>
      <c r="EY308" s="5"/>
    </row>
    <row r="309" spans="18:155" ht="1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  <c r="EI309" s="5"/>
      <c r="EJ309" s="5"/>
      <c r="EK309" s="7"/>
      <c r="EL309"/>
      <c r="EM309" s="5"/>
      <c r="EN309" s="7"/>
      <c r="EO309"/>
      <c r="EY309" s="5"/>
    </row>
    <row r="310" spans="18:155" ht="1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  <c r="EI310" s="5"/>
      <c r="EJ310" s="5"/>
      <c r="EK310" s="7"/>
      <c r="EL310"/>
      <c r="EM310" s="5"/>
      <c r="EN310" s="7"/>
      <c r="EO310"/>
      <c r="EY310" s="5"/>
    </row>
    <row r="311" spans="18:155" ht="1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  <c r="EI311" s="5"/>
      <c r="EJ311" s="5"/>
      <c r="EK311" s="7"/>
      <c r="EL311"/>
      <c r="EM311" s="5"/>
      <c r="EN311" s="7"/>
      <c r="EO311"/>
      <c r="EY311" s="5"/>
    </row>
    <row r="312" spans="18:155" ht="1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  <c r="EI312" s="5"/>
      <c r="EJ312" s="5"/>
      <c r="EK312" s="7"/>
      <c r="EL312"/>
      <c r="EM312" s="5"/>
      <c r="EN312" s="7"/>
      <c r="EO312"/>
      <c r="EY312" s="5"/>
    </row>
    <row r="313" spans="18:155" ht="1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  <c r="EI313" s="5"/>
      <c r="EJ313" s="5"/>
      <c r="EK313" s="7"/>
      <c r="EL313"/>
      <c r="EM313" s="5"/>
      <c r="EN313" s="7"/>
      <c r="EO313"/>
      <c r="EY313" s="5"/>
    </row>
    <row r="314" spans="18:155" ht="1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  <c r="EI314" s="5"/>
      <c r="EJ314" s="5"/>
      <c r="EK314" s="7"/>
      <c r="EL314"/>
      <c r="EM314" s="5"/>
      <c r="EN314" s="7"/>
      <c r="EO314"/>
      <c r="EY314" s="5"/>
    </row>
    <row r="315" spans="18:155" ht="1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  <c r="EI315" s="5"/>
      <c r="EJ315" s="5"/>
      <c r="EK315" s="7"/>
      <c r="EL315"/>
      <c r="EM315" s="5"/>
      <c r="EN315" s="7"/>
      <c r="EO315"/>
      <c r="EY315" s="5"/>
    </row>
    <row r="316" spans="18:155" ht="1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  <c r="EI316" s="5"/>
      <c r="EJ316" s="5"/>
      <c r="EK316" s="7"/>
      <c r="EL316"/>
      <c r="EM316" s="5"/>
      <c r="EN316" s="7"/>
      <c r="EO316"/>
      <c r="EY316" s="5"/>
    </row>
    <row r="317" spans="18:155" ht="1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  <c r="EI317" s="5"/>
      <c r="EJ317" s="5"/>
      <c r="EK317" s="7"/>
      <c r="EL317"/>
      <c r="EM317" s="5"/>
      <c r="EN317" s="7"/>
      <c r="EO317"/>
      <c r="EY317" s="5"/>
    </row>
    <row r="318" spans="18:155" ht="1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  <c r="EI318" s="5"/>
      <c r="EJ318" s="5"/>
      <c r="EK318" s="7"/>
      <c r="EL318"/>
      <c r="EM318" s="5"/>
      <c r="EN318" s="7"/>
      <c r="EO318"/>
      <c r="EY318" s="5"/>
    </row>
    <row r="319" spans="18:155" ht="1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  <c r="EI319" s="5"/>
      <c r="EJ319" s="5"/>
      <c r="EK319" s="7"/>
      <c r="EL319"/>
      <c r="EM319" s="5"/>
      <c r="EN319" s="7"/>
      <c r="EO319"/>
      <c r="EY319" s="5"/>
    </row>
    <row r="320" spans="18:155" ht="1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  <c r="EI320" s="5"/>
      <c r="EJ320" s="5"/>
      <c r="EK320" s="7"/>
      <c r="EL320"/>
      <c r="EM320" s="5"/>
      <c r="EN320" s="7"/>
      <c r="EO320"/>
      <c r="EY320" s="5"/>
    </row>
    <row r="321" spans="18:155" ht="1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  <c r="EI321" s="5"/>
      <c r="EJ321" s="5"/>
      <c r="EK321" s="7"/>
      <c r="EL321"/>
      <c r="EM321" s="5"/>
      <c r="EN321" s="7"/>
      <c r="EO321"/>
      <c r="EY321" s="5"/>
    </row>
    <row r="322" spans="18:155" ht="1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  <c r="EI322" s="5"/>
      <c r="EJ322" s="5"/>
      <c r="EK322" s="7"/>
      <c r="EL322"/>
      <c r="EM322" s="5"/>
      <c r="EN322" s="7"/>
      <c r="EO322"/>
      <c r="EY322" s="5"/>
    </row>
    <row r="323" spans="18:155" ht="1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  <c r="EI323" s="5"/>
      <c r="EJ323" s="5"/>
      <c r="EK323" s="7"/>
      <c r="EL323"/>
      <c r="EM323" s="5"/>
      <c r="EN323" s="7"/>
      <c r="EO323"/>
      <c r="EY323" s="5"/>
    </row>
    <row r="324" spans="18:155" ht="1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  <c r="EI324" s="5"/>
      <c r="EJ324" s="5"/>
      <c r="EK324" s="7"/>
      <c r="EL324"/>
      <c r="EM324" s="5"/>
      <c r="EN324" s="7"/>
      <c r="EO324"/>
      <c r="EY324" s="5"/>
    </row>
    <row r="325" spans="18:155" ht="1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  <c r="EI325" s="5"/>
      <c r="EJ325" s="5"/>
      <c r="EK325" s="7"/>
      <c r="EL325"/>
      <c r="EM325" s="5"/>
      <c r="EN325" s="7"/>
      <c r="EO325"/>
      <c r="EY325" s="5"/>
    </row>
    <row r="326" spans="18:155" ht="1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  <c r="EI326" s="5"/>
      <c r="EJ326" s="5"/>
      <c r="EK326" s="7"/>
      <c r="EL326"/>
      <c r="EM326" s="5"/>
      <c r="EN326" s="7"/>
      <c r="EO326"/>
      <c r="EY326" s="5"/>
    </row>
    <row r="327" spans="18:155" ht="1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  <c r="EI327" s="5"/>
      <c r="EJ327" s="5"/>
      <c r="EK327" s="7"/>
      <c r="EL327"/>
      <c r="EM327" s="5"/>
      <c r="EN327" s="7"/>
      <c r="EO327"/>
      <c r="EY327" s="5"/>
    </row>
    <row r="328" spans="18:155" ht="1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  <c r="EI328" s="5"/>
      <c r="EJ328" s="5"/>
      <c r="EK328" s="7"/>
      <c r="EL328"/>
      <c r="EM328" s="5"/>
      <c r="EN328" s="7"/>
      <c r="EO328"/>
      <c r="EY328" s="5"/>
    </row>
    <row r="329" spans="18:155" ht="1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  <c r="EI329" s="5"/>
      <c r="EJ329" s="5"/>
      <c r="EK329" s="7"/>
      <c r="EL329"/>
      <c r="EM329" s="5"/>
      <c r="EN329" s="7"/>
      <c r="EO329"/>
      <c r="EY329" s="5"/>
    </row>
    <row r="330" spans="18:155" ht="1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  <c r="EI330" s="5"/>
      <c r="EJ330" s="5"/>
      <c r="EK330" s="7"/>
      <c r="EL330"/>
      <c r="EM330" s="5"/>
      <c r="EN330" s="7"/>
      <c r="EO330"/>
      <c r="EY330" s="5"/>
    </row>
    <row r="331" spans="18:155" ht="1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  <c r="EI331" s="5"/>
      <c r="EJ331" s="5"/>
      <c r="EK331" s="7"/>
      <c r="EL331"/>
      <c r="EM331" s="5"/>
      <c r="EN331" s="7"/>
      <c r="EO331"/>
      <c r="EY331" s="5"/>
    </row>
    <row r="332" spans="18:155" ht="1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  <c r="EI332" s="5"/>
      <c r="EJ332" s="5"/>
      <c r="EK332" s="7"/>
      <c r="EL332"/>
      <c r="EM332" s="5"/>
      <c r="EN332" s="7"/>
      <c r="EO332"/>
      <c r="EY332" s="5"/>
    </row>
    <row r="333" spans="18:155" ht="1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  <c r="EI333" s="5"/>
      <c r="EJ333" s="5"/>
      <c r="EK333" s="7"/>
      <c r="EL333"/>
      <c r="EM333" s="5"/>
      <c r="EN333" s="7"/>
      <c r="EO333"/>
      <c r="EY333" s="5"/>
    </row>
    <row r="334" spans="18:155" ht="1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  <c r="EI334" s="5"/>
      <c r="EJ334" s="5"/>
      <c r="EK334" s="7"/>
      <c r="EL334"/>
      <c r="EM334" s="5"/>
      <c r="EN334" s="7"/>
      <c r="EO334"/>
      <c r="EY334" s="5"/>
    </row>
    <row r="335" spans="18:155" ht="1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  <c r="EI335" s="5"/>
      <c r="EJ335" s="5"/>
      <c r="EK335" s="7"/>
      <c r="EL335"/>
      <c r="EM335" s="5"/>
      <c r="EN335" s="7"/>
      <c r="EO335"/>
      <c r="EY335" s="5"/>
    </row>
    <row r="336" spans="18:155" ht="1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  <c r="EI336" s="5"/>
      <c r="EJ336" s="5"/>
      <c r="EK336" s="7"/>
      <c r="EL336"/>
      <c r="EM336" s="5"/>
      <c r="EN336" s="7"/>
      <c r="EO336"/>
      <c r="EY336" s="5"/>
    </row>
    <row r="337" spans="18:155" ht="1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  <c r="EI337" s="5"/>
      <c r="EJ337" s="5"/>
      <c r="EK337" s="7"/>
      <c r="EL337"/>
      <c r="EM337" s="5"/>
      <c r="EN337" s="7"/>
      <c r="EO337"/>
      <c r="EY337" s="5"/>
    </row>
    <row r="338" spans="18:155" ht="1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  <c r="EI338" s="5"/>
      <c r="EJ338" s="5"/>
      <c r="EK338" s="7"/>
      <c r="EL338"/>
      <c r="EM338" s="5"/>
      <c r="EN338" s="7"/>
      <c r="EO338"/>
      <c r="EY338" s="5"/>
    </row>
    <row r="339" spans="18:155" ht="1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  <c r="EI339" s="5"/>
      <c r="EJ339" s="5"/>
      <c r="EK339" s="7"/>
      <c r="EL339"/>
      <c r="EM339" s="5"/>
      <c r="EN339" s="7"/>
      <c r="EO339"/>
      <c r="EY339" s="5"/>
    </row>
    <row r="340" spans="18:155" ht="1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  <c r="EI340" s="5"/>
      <c r="EJ340" s="5"/>
      <c r="EK340" s="7"/>
      <c r="EL340"/>
      <c r="EM340" s="5"/>
      <c r="EN340" s="7"/>
      <c r="EO340"/>
      <c r="EY340" s="5"/>
    </row>
    <row r="341" spans="18:155" ht="1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  <c r="EI341" s="5"/>
      <c r="EJ341" s="5"/>
      <c r="EK341" s="7"/>
      <c r="EL341"/>
      <c r="EM341" s="5"/>
      <c r="EN341" s="7"/>
      <c r="EO341"/>
      <c r="EY341" s="5"/>
    </row>
    <row r="342" spans="18:155" ht="1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  <c r="EI342" s="5"/>
      <c r="EJ342" s="5"/>
      <c r="EK342" s="7"/>
      <c r="EL342"/>
      <c r="EM342" s="5"/>
      <c r="EN342" s="7"/>
      <c r="EO342"/>
      <c r="EY342" s="5"/>
    </row>
    <row r="343" spans="18:155" ht="1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  <c r="EI343" s="5"/>
      <c r="EJ343" s="5"/>
      <c r="EK343" s="7"/>
      <c r="EL343"/>
      <c r="EM343" s="5"/>
      <c r="EN343" s="7"/>
      <c r="EO343"/>
      <c r="EY343" s="5"/>
    </row>
    <row r="344" spans="18:155" ht="1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  <c r="EI344" s="5"/>
      <c r="EJ344" s="5"/>
      <c r="EK344" s="7"/>
      <c r="EL344"/>
      <c r="EM344" s="5"/>
      <c r="EN344" s="7"/>
      <c r="EO344"/>
      <c r="EY344" s="5"/>
    </row>
    <row r="345" spans="18:155" ht="1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  <c r="EI345" s="5"/>
      <c r="EJ345" s="5"/>
      <c r="EK345" s="7"/>
      <c r="EL345"/>
      <c r="EM345" s="5"/>
      <c r="EN345" s="7"/>
      <c r="EO345"/>
      <c r="EY345" s="5"/>
    </row>
    <row r="346" spans="18:155" ht="1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  <c r="EI346" s="5"/>
      <c r="EJ346" s="5"/>
      <c r="EK346" s="7"/>
      <c r="EL346"/>
      <c r="EM346" s="5"/>
      <c r="EN346" s="7"/>
      <c r="EO346"/>
      <c r="EY346" s="5"/>
    </row>
    <row r="347" spans="18:155" ht="1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  <c r="EI347" s="5"/>
      <c r="EJ347" s="5"/>
      <c r="EK347" s="7"/>
      <c r="EL347"/>
      <c r="EM347" s="5"/>
      <c r="EN347" s="7"/>
      <c r="EO347"/>
      <c r="EY347" s="5"/>
    </row>
    <row r="348" spans="18:155" ht="1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  <c r="EI348" s="5"/>
      <c r="EJ348" s="5"/>
      <c r="EK348" s="7"/>
      <c r="EL348"/>
      <c r="EM348" s="5"/>
      <c r="EN348" s="7"/>
      <c r="EO348"/>
      <c r="EY348" s="5"/>
    </row>
    <row r="349" spans="18:155" ht="1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  <c r="EI349" s="5"/>
      <c r="EJ349" s="5"/>
      <c r="EK349" s="7"/>
      <c r="EL349"/>
      <c r="EM349" s="5"/>
      <c r="EN349" s="7"/>
      <c r="EO349"/>
      <c r="EY349" s="5"/>
    </row>
    <row r="350" spans="18:155" ht="1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  <c r="EI350" s="5"/>
      <c r="EJ350" s="5"/>
      <c r="EK350" s="7"/>
      <c r="EL350"/>
      <c r="EM350" s="5"/>
      <c r="EN350" s="7"/>
      <c r="EO350"/>
      <c r="EY350" s="5"/>
    </row>
    <row r="351" spans="18:155" ht="1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  <c r="EI351" s="5"/>
      <c r="EJ351" s="5"/>
      <c r="EK351" s="7"/>
      <c r="EL351"/>
      <c r="EM351" s="5"/>
      <c r="EN351" s="7"/>
      <c r="EO351"/>
      <c r="EY351" s="5"/>
    </row>
    <row r="352" spans="18:155" ht="1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  <c r="EI352" s="5"/>
      <c r="EJ352" s="5"/>
      <c r="EK352" s="7"/>
      <c r="EL352"/>
      <c r="EM352" s="5"/>
      <c r="EN352" s="7"/>
      <c r="EO352"/>
      <c r="EY352" s="5"/>
    </row>
    <row r="353" spans="18:155" ht="1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  <c r="EI353" s="5"/>
      <c r="EJ353" s="5"/>
      <c r="EK353" s="7"/>
      <c r="EL353"/>
      <c r="EM353" s="5"/>
      <c r="EN353" s="7"/>
      <c r="EO353"/>
      <c r="EY353" s="5"/>
    </row>
    <row r="354" spans="18:155" ht="1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  <c r="EI354" s="5"/>
      <c r="EJ354" s="5"/>
      <c r="EK354" s="7"/>
      <c r="EL354"/>
      <c r="EM354" s="5"/>
      <c r="EN354" s="7"/>
      <c r="EO354"/>
      <c r="EY354" s="5"/>
    </row>
    <row r="355" spans="18:155" ht="1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  <c r="EI355" s="5"/>
      <c r="EJ355" s="5"/>
      <c r="EK355" s="7"/>
      <c r="EL355"/>
      <c r="EM355" s="5"/>
      <c r="EN355" s="7"/>
      <c r="EO355"/>
      <c r="EY355" s="5"/>
    </row>
    <row r="356" spans="18:155" ht="1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  <c r="EI356" s="5"/>
      <c r="EJ356" s="5"/>
      <c r="EK356" s="7"/>
      <c r="EL356"/>
      <c r="EM356" s="5"/>
      <c r="EN356" s="7"/>
      <c r="EO356"/>
      <c r="EY356" s="5"/>
    </row>
    <row r="357" spans="18:155" ht="1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  <c r="EI357" s="5"/>
      <c r="EJ357" s="5"/>
      <c r="EK357" s="7"/>
      <c r="EL357"/>
      <c r="EM357" s="5"/>
      <c r="EN357" s="7"/>
      <c r="EO357"/>
      <c r="EY357" s="5"/>
    </row>
    <row r="358" spans="18:155" ht="1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  <c r="EI358" s="5"/>
      <c r="EJ358" s="5"/>
      <c r="EK358" s="7"/>
      <c r="EL358"/>
      <c r="EM358" s="5"/>
      <c r="EN358" s="7"/>
      <c r="EO358"/>
      <c r="EY358" s="5"/>
    </row>
    <row r="359" spans="18:155" ht="1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  <c r="EI359" s="5"/>
      <c r="EJ359" s="5"/>
      <c r="EK359" s="7"/>
      <c r="EL359"/>
      <c r="EM359" s="5"/>
      <c r="EN359" s="7"/>
      <c r="EO359"/>
      <c r="EY359" s="5"/>
    </row>
    <row r="360" spans="18:155" ht="1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  <c r="EI360" s="5"/>
      <c r="EJ360" s="5"/>
      <c r="EK360" s="7"/>
      <c r="EL360"/>
      <c r="EM360" s="5"/>
      <c r="EN360" s="7"/>
      <c r="EO360"/>
      <c r="EY360" s="5"/>
    </row>
    <row r="361" spans="18:155" ht="1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  <c r="EI361" s="5"/>
      <c r="EJ361" s="5"/>
      <c r="EK361" s="7"/>
      <c r="EL361"/>
      <c r="EM361" s="5"/>
      <c r="EN361" s="7"/>
      <c r="EO361"/>
      <c r="EY361" s="5"/>
    </row>
    <row r="362" spans="18:155" ht="1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  <c r="EI362" s="5"/>
      <c r="EJ362" s="5"/>
      <c r="EK362" s="7"/>
      <c r="EL362"/>
      <c r="EM362" s="5"/>
      <c r="EN362" s="7"/>
      <c r="EO362"/>
      <c r="EY362" s="5"/>
    </row>
    <row r="363" spans="18:155" ht="1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  <c r="EI363" s="5"/>
      <c r="EJ363" s="5"/>
      <c r="EK363" s="7"/>
      <c r="EL363"/>
      <c r="EM363" s="5"/>
      <c r="EN363" s="7"/>
      <c r="EO363"/>
      <c r="EY363" s="5"/>
    </row>
    <row r="364" spans="18:155" ht="1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  <c r="EI364" s="5"/>
      <c r="EJ364" s="5"/>
      <c r="EK364" s="7"/>
      <c r="EL364"/>
      <c r="EM364" s="5"/>
      <c r="EN364" s="7"/>
      <c r="EO364"/>
      <c r="EY364" s="5"/>
    </row>
    <row r="365" spans="18:155" ht="1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  <c r="EI365" s="5"/>
      <c r="EJ365" s="5"/>
      <c r="EK365" s="7"/>
      <c r="EL365"/>
      <c r="EM365" s="5"/>
      <c r="EN365" s="7"/>
      <c r="EO365"/>
      <c r="EY365" s="5"/>
    </row>
    <row r="366" spans="18:155" ht="1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  <c r="EI366" s="5"/>
      <c r="EJ366" s="5"/>
      <c r="EK366" s="7"/>
      <c r="EL366"/>
      <c r="EM366" s="5"/>
      <c r="EN366" s="7"/>
      <c r="EO366"/>
      <c r="EY366" s="5"/>
    </row>
    <row r="367" spans="18:155" ht="1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  <c r="EI367" s="5"/>
      <c r="EJ367" s="5"/>
      <c r="EK367" s="7"/>
      <c r="EL367"/>
      <c r="EM367" s="5"/>
      <c r="EN367" s="7"/>
      <c r="EO367"/>
      <c r="EY367" s="5"/>
    </row>
    <row r="368" spans="18:155" ht="1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  <c r="EI368" s="5"/>
      <c r="EJ368" s="5"/>
      <c r="EK368" s="7"/>
      <c r="EL368"/>
      <c r="EM368" s="5"/>
      <c r="EN368" s="7"/>
      <c r="EO368"/>
      <c r="EY368" s="5"/>
    </row>
    <row r="369" spans="18:155" ht="1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  <c r="EI369" s="5"/>
      <c r="EJ369" s="5"/>
      <c r="EK369" s="7"/>
      <c r="EL369"/>
      <c r="EM369" s="5"/>
      <c r="EN369" s="7"/>
      <c r="EO369"/>
      <c r="EY369" s="5"/>
    </row>
    <row r="370" spans="18:155" ht="1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  <c r="EI370" s="5"/>
      <c r="EJ370" s="5"/>
      <c r="EK370" s="7"/>
      <c r="EL370"/>
      <c r="EM370" s="5"/>
      <c r="EN370" s="7"/>
      <c r="EO370"/>
      <c r="EY370" s="5"/>
    </row>
    <row r="371" spans="18:155" ht="1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  <c r="EI371" s="5"/>
      <c r="EJ371" s="5"/>
      <c r="EK371" s="7"/>
      <c r="EL371"/>
      <c r="EM371" s="5"/>
      <c r="EN371" s="7"/>
      <c r="EO371"/>
      <c r="EY371" s="5"/>
    </row>
    <row r="372" spans="18:155" ht="1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  <c r="EI372" s="5"/>
      <c r="EJ372" s="5"/>
      <c r="EK372" s="7"/>
      <c r="EL372"/>
      <c r="EM372" s="5"/>
      <c r="EN372" s="7"/>
      <c r="EO372"/>
      <c r="EY372" s="5"/>
    </row>
    <row r="373" spans="18:155" ht="1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  <c r="EI373" s="5"/>
      <c r="EJ373" s="5"/>
      <c r="EK373" s="7"/>
      <c r="EL373"/>
      <c r="EM373" s="5"/>
      <c r="EN373" s="7"/>
      <c r="EO373"/>
      <c r="EY373" s="5"/>
    </row>
    <row r="374" spans="18:155" ht="1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  <c r="EI374" s="5"/>
      <c r="EJ374" s="5"/>
      <c r="EK374" s="7"/>
      <c r="EL374"/>
      <c r="EM374" s="5"/>
      <c r="EN374" s="7"/>
      <c r="EO374"/>
      <c r="EY374" s="5"/>
    </row>
    <row r="375" spans="18:155" ht="1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  <c r="EI375" s="5"/>
      <c r="EJ375" s="5"/>
      <c r="EK375" s="7"/>
      <c r="EL375"/>
      <c r="EM375" s="5"/>
      <c r="EN375" s="7"/>
      <c r="EO375"/>
      <c r="EY375" s="5"/>
    </row>
    <row r="376" spans="18:155" ht="1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  <c r="EI376" s="5"/>
      <c r="EJ376" s="5"/>
      <c r="EK376" s="7"/>
      <c r="EL376"/>
      <c r="EM376" s="5"/>
      <c r="EN376" s="7"/>
      <c r="EO376"/>
      <c r="EY376" s="5"/>
    </row>
    <row r="377" spans="18:155" ht="1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  <c r="EI377" s="5"/>
      <c r="EJ377" s="5"/>
      <c r="EK377" s="7"/>
      <c r="EL377"/>
      <c r="EM377" s="5"/>
      <c r="EN377" s="7"/>
      <c r="EO377"/>
      <c r="EY377" s="5"/>
    </row>
    <row r="378" spans="18:155" ht="1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  <c r="EI378" s="5"/>
      <c r="EJ378" s="5"/>
      <c r="EK378" s="7"/>
      <c r="EL378"/>
      <c r="EM378" s="5"/>
      <c r="EN378" s="7"/>
      <c r="EO378"/>
      <c r="EY378" s="5"/>
    </row>
    <row r="379" spans="18:155" ht="1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  <c r="EI379" s="5"/>
      <c r="EJ379" s="5"/>
      <c r="EK379" s="7"/>
      <c r="EL379"/>
      <c r="EM379" s="5"/>
      <c r="EN379" s="7"/>
      <c r="EO379"/>
      <c r="EY379" s="5"/>
    </row>
    <row r="380" spans="18:155" ht="1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  <c r="EI380" s="5"/>
      <c r="EJ380" s="5"/>
      <c r="EK380" s="7"/>
      <c r="EL380"/>
      <c r="EM380" s="5"/>
      <c r="EN380" s="7"/>
      <c r="EO380"/>
      <c r="EY380" s="5"/>
    </row>
    <row r="381" spans="18:155" ht="1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  <c r="EI381" s="5"/>
      <c r="EJ381" s="5"/>
      <c r="EK381" s="7"/>
      <c r="EL381"/>
      <c r="EM381" s="5"/>
      <c r="EN381" s="7"/>
      <c r="EO381"/>
      <c r="EY381" s="5"/>
    </row>
    <row r="382" spans="18:155" ht="1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  <c r="EI382" s="5"/>
      <c r="EJ382" s="5"/>
      <c r="EK382" s="7"/>
      <c r="EL382"/>
      <c r="EM382" s="5"/>
      <c r="EN382" s="7"/>
      <c r="EO382"/>
      <c r="EY382" s="5"/>
    </row>
    <row r="383" spans="18:155" ht="1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  <c r="EI383" s="5"/>
      <c r="EJ383" s="5"/>
      <c r="EK383" s="7"/>
      <c r="EL383"/>
      <c r="EM383" s="5"/>
      <c r="EN383" s="7"/>
      <c r="EO383"/>
      <c r="EY383" s="5"/>
    </row>
    <row r="384" spans="18:155" ht="1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  <c r="EI384" s="5"/>
      <c r="EJ384" s="5"/>
      <c r="EK384" s="7"/>
      <c r="EL384"/>
      <c r="EM384" s="5"/>
      <c r="EN384" s="7"/>
      <c r="EO384"/>
      <c r="EY384" s="5"/>
    </row>
    <row r="385" spans="18:155" ht="1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  <c r="EI385" s="5"/>
      <c r="EJ385" s="5"/>
      <c r="EK385" s="7"/>
      <c r="EL385"/>
      <c r="EM385" s="5"/>
      <c r="EN385" s="7"/>
      <c r="EO385"/>
      <c r="EY385" s="5"/>
    </row>
    <row r="386" spans="18:155" ht="1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  <c r="EI386" s="5"/>
      <c r="EJ386" s="5"/>
      <c r="EK386" s="7"/>
      <c r="EL386"/>
      <c r="EM386" s="5"/>
      <c r="EN386" s="7"/>
      <c r="EO386"/>
      <c r="EY386" s="5"/>
    </row>
    <row r="387" spans="18:155" ht="1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  <c r="EI387" s="5"/>
      <c r="EJ387" s="5"/>
      <c r="EK387" s="7"/>
      <c r="EL387"/>
      <c r="EM387" s="5"/>
      <c r="EN387" s="7"/>
      <c r="EO387"/>
      <c r="EY387" s="5"/>
    </row>
    <row r="388" spans="18:155" ht="1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  <c r="EI388" s="5"/>
      <c r="EJ388" s="5"/>
      <c r="EK388" s="7"/>
      <c r="EL388"/>
      <c r="EM388" s="5"/>
      <c r="EN388" s="7"/>
      <c r="EO388"/>
      <c r="EY388" s="5"/>
    </row>
    <row r="389" spans="18:155" ht="1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  <c r="EI389" s="5"/>
      <c r="EJ389" s="5"/>
      <c r="EK389" s="7"/>
      <c r="EL389"/>
      <c r="EM389" s="5"/>
      <c r="EN389" s="7"/>
      <c r="EO389"/>
      <c r="EY389" s="5"/>
    </row>
    <row r="390" spans="18:155" ht="1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  <c r="EI390" s="5"/>
      <c r="EJ390" s="5"/>
      <c r="EK390" s="7"/>
      <c r="EL390"/>
      <c r="EM390" s="5"/>
      <c r="EN390" s="7"/>
      <c r="EO390"/>
      <c r="EY390" s="5"/>
    </row>
    <row r="391" spans="18:155" ht="1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  <c r="EI391" s="5"/>
      <c r="EJ391" s="5"/>
      <c r="EK391" s="7"/>
      <c r="EL391"/>
      <c r="EM391" s="5"/>
      <c r="EN391" s="7"/>
      <c r="EO391"/>
      <c r="EY391" s="5"/>
    </row>
    <row r="392" spans="18:155" ht="1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  <c r="EI392" s="5"/>
      <c r="EJ392" s="5"/>
      <c r="EK392" s="7"/>
      <c r="EL392"/>
      <c r="EM392" s="5"/>
      <c r="EN392" s="7"/>
      <c r="EO392"/>
      <c r="EY392" s="5"/>
    </row>
    <row r="393" spans="18:155" ht="1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  <c r="EI393" s="5"/>
      <c r="EJ393" s="5"/>
      <c r="EK393" s="7"/>
      <c r="EL393"/>
      <c r="EM393" s="5"/>
      <c r="EN393" s="7"/>
      <c r="EO393"/>
      <c r="EY393" s="5"/>
    </row>
    <row r="394" spans="18:155" ht="1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  <c r="EI394" s="5"/>
      <c r="EJ394" s="5"/>
      <c r="EK394" s="7"/>
      <c r="EL394"/>
      <c r="EM394" s="5"/>
      <c r="EN394" s="7"/>
      <c r="EO394"/>
      <c r="EY394" s="5"/>
    </row>
    <row r="395" spans="18:155" ht="1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  <c r="EI395" s="5"/>
      <c r="EJ395" s="5"/>
      <c r="EK395" s="7"/>
      <c r="EL395"/>
      <c r="EM395" s="5"/>
      <c r="EN395" s="7"/>
      <c r="EO395"/>
      <c r="EY395" s="5"/>
    </row>
    <row r="396" spans="18:155" ht="1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  <c r="EI396" s="5"/>
      <c r="EJ396" s="5"/>
      <c r="EK396" s="7"/>
      <c r="EL396"/>
      <c r="EM396" s="5"/>
      <c r="EN396" s="7"/>
      <c r="EO396"/>
      <c r="EY396" s="5"/>
    </row>
    <row r="397" spans="18:155" ht="1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  <c r="EI397" s="5"/>
      <c r="EJ397" s="5"/>
      <c r="EK397" s="7"/>
      <c r="EL397"/>
      <c r="EM397" s="5"/>
      <c r="EN397" s="7"/>
      <c r="EO397"/>
      <c r="EY397" s="5"/>
    </row>
    <row r="398" spans="18:155" ht="1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  <c r="EI398" s="5"/>
      <c r="EJ398" s="5"/>
      <c r="EK398" s="7"/>
      <c r="EL398"/>
      <c r="EM398" s="5"/>
      <c r="EN398" s="7"/>
      <c r="EO398"/>
      <c r="EY398" s="5"/>
    </row>
    <row r="399" spans="18:155" ht="1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  <c r="EI399" s="5"/>
      <c r="EJ399" s="5"/>
      <c r="EK399" s="7"/>
      <c r="EL399"/>
      <c r="EM399" s="5"/>
      <c r="EN399" s="7"/>
      <c r="EO399"/>
      <c r="EY399" s="5"/>
    </row>
    <row r="400" spans="18:155" ht="1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  <c r="EI400" s="5"/>
      <c r="EJ400" s="5"/>
      <c r="EK400" s="7"/>
      <c r="EL400"/>
      <c r="EM400" s="5"/>
      <c r="EN400" s="7"/>
      <c r="EO400"/>
      <c r="EY400" s="5"/>
    </row>
    <row r="401" spans="18:155" ht="1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  <c r="EI401" s="5"/>
      <c r="EJ401" s="5"/>
      <c r="EK401" s="7"/>
      <c r="EL401"/>
      <c r="EM401" s="5"/>
      <c r="EN401" s="7"/>
      <c r="EO401"/>
      <c r="EY401" s="5"/>
    </row>
    <row r="402" spans="18:155" ht="1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  <c r="EI402" s="5"/>
      <c r="EJ402" s="5"/>
      <c r="EK402" s="7"/>
      <c r="EL402"/>
      <c r="EM402" s="5"/>
      <c r="EN402" s="7"/>
      <c r="EO402"/>
      <c r="EY402" s="5"/>
    </row>
    <row r="403" spans="18:155" ht="1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  <c r="EI403" s="5"/>
      <c r="EJ403" s="5"/>
      <c r="EK403" s="7"/>
      <c r="EL403"/>
      <c r="EM403" s="5"/>
      <c r="EN403" s="7"/>
      <c r="EO403"/>
      <c r="EY403" s="5"/>
    </row>
    <row r="404" spans="18:155" ht="1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  <c r="EI404" s="5"/>
      <c r="EJ404" s="5"/>
      <c r="EK404" s="7"/>
      <c r="EL404"/>
      <c r="EM404" s="5"/>
      <c r="EN404" s="7"/>
      <c r="EO404"/>
      <c r="EY404" s="5"/>
    </row>
    <row r="405" spans="18:155" ht="1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  <c r="EI405" s="5"/>
      <c r="EJ405" s="5"/>
      <c r="EK405" s="7"/>
      <c r="EL405"/>
      <c r="EM405" s="5"/>
      <c r="EN405" s="7"/>
      <c r="EO405"/>
      <c r="EY405" s="5"/>
    </row>
    <row r="406" spans="18:155" ht="1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  <c r="EI406" s="5"/>
      <c r="EJ406" s="5"/>
      <c r="EK406" s="7"/>
      <c r="EL406"/>
      <c r="EM406" s="5"/>
      <c r="EN406" s="7"/>
      <c r="EO406"/>
      <c r="EY406" s="5"/>
    </row>
    <row r="407" spans="18:155" ht="1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  <c r="EI407" s="5"/>
      <c r="EJ407" s="5"/>
      <c r="EK407" s="7"/>
      <c r="EL407"/>
      <c r="EM407" s="5"/>
      <c r="EN407" s="7"/>
      <c r="EO407"/>
      <c r="EY407" s="5"/>
    </row>
    <row r="408" spans="18:155" ht="1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  <c r="EI408" s="5"/>
      <c r="EJ408" s="5"/>
      <c r="EK408" s="7"/>
      <c r="EL408"/>
      <c r="EM408" s="5"/>
      <c r="EN408" s="7"/>
      <c r="EO408"/>
      <c r="EY408" s="5"/>
    </row>
    <row r="409" spans="18:155" ht="1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  <c r="EI409" s="5"/>
      <c r="EJ409" s="5"/>
      <c r="EK409" s="7"/>
      <c r="EL409"/>
      <c r="EM409" s="5"/>
      <c r="EN409" s="7"/>
      <c r="EO409"/>
      <c r="EY409" s="5"/>
    </row>
    <row r="410" spans="18:155" ht="1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  <c r="EI410" s="5"/>
      <c r="EJ410" s="5"/>
      <c r="EK410" s="7"/>
      <c r="EL410"/>
      <c r="EM410" s="5"/>
      <c r="EN410" s="7"/>
      <c r="EO410"/>
      <c r="EY410" s="5"/>
    </row>
    <row r="411" spans="18:155" ht="1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  <c r="EI411" s="5"/>
      <c r="EJ411" s="5"/>
      <c r="EK411" s="7"/>
      <c r="EL411"/>
      <c r="EM411" s="5"/>
      <c r="EN411" s="7"/>
      <c r="EO411"/>
      <c r="EY411" s="5"/>
    </row>
    <row r="412" spans="18:155" ht="1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  <c r="EI412" s="5"/>
      <c r="EJ412" s="5"/>
      <c r="EK412" s="7"/>
      <c r="EL412"/>
      <c r="EM412" s="5"/>
      <c r="EN412" s="7"/>
      <c r="EO412"/>
      <c r="EY412" s="5"/>
    </row>
    <row r="413" spans="18:155" ht="1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  <c r="EI413" s="5"/>
      <c r="EJ413" s="5"/>
      <c r="EK413" s="7"/>
      <c r="EL413"/>
      <c r="EM413" s="5"/>
      <c r="EN413" s="7"/>
      <c r="EO413"/>
      <c r="EY413" s="5"/>
    </row>
    <row r="414" spans="18:155" ht="1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  <c r="EI414" s="5"/>
      <c r="EJ414" s="5"/>
      <c r="EK414" s="7"/>
      <c r="EL414"/>
      <c r="EM414" s="5"/>
      <c r="EN414" s="7"/>
      <c r="EO414"/>
      <c r="EY414" s="5"/>
    </row>
    <row r="415" spans="18:155" ht="1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  <c r="EI415" s="5"/>
      <c r="EJ415" s="5"/>
      <c r="EK415" s="7"/>
      <c r="EL415"/>
      <c r="EM415" s="5"/>
      <c r="EN415" s="7"/>
      <c r="EO415"/>
      <c r="EY415" s="5"/>
    </row>
    <row r="416" spans="18:155" ht="1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  <c r="EI416" s="5"/>
      <c r="EJ416" s="5"/>
      <c r="EK416" s="7"/>
      <c r="EL416"/>
      <c r="EM416" s="5"/>
      <c r="EN416" s="7"/>
      <c r="EO416"/>
      <c r="EY416" s="5"/>
    </row>
    <row r="417" spans="18:155" ht="1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  <c r="EI417" s="5"/>
      <c r="EJ417" s="5"/>
      <c r="EK417" s="7"/>
      <c r="EL417"/>
      <c r="EM417" s="5"/>
      <c r="EN417" s="7"/>
      <c r="EO417"/>
      <c r="EY417" s="5"/>
    </row>
    <row r="418" spans="18:155" ht="1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  <c r="EI418" s="5"/>
      <c r="EJ418" s="5"/>
      <c r="EK418" s="7"/>
      <c r="EL418"/>
      <c r="EM418" s="5"/>
      <c r="EN418" s="7"/>
      <c r="EO418"/>
      <c r="EY418" s="5"/>
    </row>
    <row r="419" spans="18:155" ht="1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  <c r="EI419" s="5"/>
      <c r="EJ419" s="5"/>
      <c r="EK419" s="7"/>
      <c r="EL419"/>
      <c r="EM419" s="5"/>
      <c r="EN419" s="7"/>
      <c r="EO419"/>
      <c r="EY419" s="5"/>
    </row>
    <row r="420" spans="18:155" ht="1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  <c r="EI420" s="5"/>
      <c r="EJ420" s="5"/>
      <c r="EK420" s="7"/>
      <c r="EL420"/>
      <c r="EM420" s="5"/>
      <c r="EN420" s="7"/>
      <c r="EO420"/>
      <c r="EY420" s="5"/>
    </row>
    <row r="421" spans="18:155" ht="1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  <c r="EI421" s="5"/>
      <c r="EJ421" s="5"/>
      <c r="EK421" s="7"/>
      <c r="EL421"/>
      <c r="EM421" s="5"/>
      <c r="EN421" s="7"/>
      <c r="EO421"/>
      <c r="EY421" s="5"/>
    </row>
    <row r="422" spans="18:155" ht="1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  <c r="EI422" s="5"/>
      <c r="EJ422" s="5"/>
      <c r="EK422" s="7"/>
      <c r="EL422"/>
      <c r="EM422" s="5"/>
      <c r="EN422" s="7"/>
      <c r="EO422"/>
      <c r="EY422" s="5"/>
    </row>
    <row r="423" spans="18:155" ht="1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  <c r="EI423" s="5"/>
      <c r="EJ423" s="5"/>
      <c r="EK423" s="7"/>
      <c r="EL423"/>
      <c r="EM423" s="5"/>
      <c r="EN423" s="7"/>
      <c r="EO423"/>
      <c r="EY423" s="5"/>
    </row>
    <row r="424" spans="18:155" ht="1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  <c r="EI424" s="5"/>
      <c r="EJ424" s="5"/>
      <c r="EK424" s="7"/>
      <c r="EL424"/>
      <c r="EM424" s="5"/>
      <c r="EN424" s="7"/>
      <c r="EO424"/>
      <c r="EY424" s="5"/>
    </row>
    <row r="425" spans="18:155" ht="1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  <c r="EI425" s="5"/>
      <c r="EJ425" s="5"/>
      <c r="EK425" s="7"/>
      <c r="EL425"/>
      <c r="EM425" s="5"/>
      <c r="EN425" s="7"/>
      <c r="EO425"/>
      <c r="EY425" s="5"/>
    </row>
    <row r="426" spans="18:155" ht="1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  <c r="EI426" s="5"/>
      <c r="EJ426" s="5"/>
      <c r="EK426" s="7"/>
      <c r="EL426"/>
      <c r="EM426" s="5"/>
      <c r="EN426" s="7"/>
      <c r="EO426"/>
      <c r="EY426" s="5"/>
    </row>
    <row r="427" spans="18:155" ht="1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  <c r="EI427" s="5"/>
      <c r="EJ427" s="5"/>
      <c r="EK427" s="7"/>
      <c r="EL427"/>
      <c r="EM427" s="5"/>
      <c r="EN427" s="7"/>
      <c r="EO427"/>
      <c r="EY427" s="5"/>
    </row>
    <row r="428" spans="18:155" ht="1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  <c r="EI428" s="5"/>
      <c r="EJ428" s="5"/>
      <c r="EK428" s="7"/>
      <c r="EL428"/>
      <c r="EM428" s="5"/>
      <c r="EN428" s="7"/>
      <c r="EO428"/>
      <c r="EY428" s="5"/>
    </row>
    <row r="429" spans="18:155" ht="1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  <c r="EI429" s="5"/>
      <c r="EJ429" s="5"/>
      <c r="EK429" s="7"/>
      <c r="EL429"/>
      <c r="EM429" s="5"/>
      <c r="EN429" s="7"/>
      <c r="EO429"/>
      <c r="EY429" s="5"/>
    </row>
    <row r="430" spans="18:155" ht="1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  <c r="EI430" s="5"/>
      <c r="EJ430" s="5"/>
      <c r="EK430" s="7"/>
      <c r="EL430"/>
      <c r="EM430" s="5"/>
      <c r="EN430" s="7"/>
      <c r="EO430"/>
      <c r="EY430" s="5"/>
    </row>
    <row r="431" spans="18:155" ht="1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  <c r="EI431" s="5"/>
      <c r="EJ431" s="5"/>
      <c r="EK431" s="7"/>
      <c r="EL431"/>
      <c r="EM431" s="5"/>
      <c r="EN431" s="7"/>
      <c r="EO431"/>
      <c r="EY431" s="5"/>
    </row>
    <row r="432" spans="18:155" ht="1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  <c r="EI432" s="5"/>
      <c r="EJ432" s="5"/>
      <c r="EK432" s="7"/>
      <c r="EL432"/>
      <c r="EM432" s="5"/>
      <c r="EN432" s="7"/>
      <c r="EO432"/>
      <c r="EY432" s="5"/>
    </row>
    <row r="433" spans="18:155" ht="1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  <c r="EI433" s="5"/>
      <c r="EJ433" s="5"/>
      <c r="EK433" s="7"/>
      <c r="EL433"/>
      <c r="EM433" s="5"/>
      <c r="EN433" s="7"/>
      <c r="EO433"/>
      <c r="EY433" s="5"/>
    </row>
    <row r="434" spans="18:155" ht="1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  <c r="EI434" s="5"/>
      <c r="EJ434" s="5"/>
      <c r="EK434" s="7"/>
      <c r="EL434"/>
      <c r="EM434" s="5"/>
      <c r="EN434" s="7"/>
      <c r="EO434"/>
      <c r="EY434" s="5"/>
    </row>
    <row r="435" spans="18:155" ht="1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  <c r="EI435" s="5"/>
      <c r="EJ435" s="5"/>
      <c r="EK435" s="7"/>
      <c r="EL435"/>
      <c r="EM435" s="5"/>
      <c r="EN435" s="7"/>
      <c r="EO435"/>
      <c r="EY435" s="5"/>
    </row>
    <row r="436" spans="18:155" ht="1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  <c r="EI436" s="5"/>
      <c r="EJ436" s="5"/>
      <c r="EK436" s="7"/>
      <c r="EL436"/>
      <c r="EM436" s="5"/>
      <c r="EN436" s="7"/>
      <c r="EO436"/>
      <c r="EY436" s="5"/>
    </row>
    <row r="437" spans="18:155" ht="1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  <c r="EI437" s="5"/>
      <c r="EJ437" s="5"/>
      <c r="EK437" s="7"/>
      <c r="EL437"/>
      <c r="EM437" s="5"/>
      <c r="EN437" s="7"/>
      <c r="EO437"/>
      <c r="EY437" s="5"/>
    </row>
    <row r="438" spans="18:155" ht="1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  <c r="EI438" s="5"/>
      <c r="EJ438" s="5"/>
      <c r="EK438" s="7"/>
      <c r="EL438"/>
      <c r="EM438" s="5"/>
      <c r="EN438" s="7"/>
      <c r="EO438"/>
      <c r="EY438" s="5"/>
    </row>
    <row r="439" spans="18:155" ht="1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  <c r="EI439" s="5"/>
      <c r="EJ439" s="5"/>
      <c r="EK439" s="7"/>
      <c r="EL439"/>
      <c r="EM439" s="5"/>
      <c r="EN439" s="7"/>
      <c r="EO439"/>
      <c r="EY439" s="5"/>
    </row>
    <row r="440" spans="18:155" ht="1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  <c r="EI440" s="5"/>
      <c r="EJ440" s="5"/>
      <c r="EK440" s="7"/>
      <c r="EL440"/>
      <c r="EM440" s="5"/>
      <c r="EN440" s="7"/>
      <c r="EO440"/>
      <c r="EY440" s="5"/>
    </row>
    <row r="441" spans="18:155" ht="1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  <c r="EI441" s="5"/>
      <c r="EJ441" s="5"/>
      <c r="EK441" s="7"/>
      <c r="EL441"/>
      <c r="EM441" s="5"/>
      <c r="EN441" s="7"/>
      <c r="EO441"/>
      <c r="EY441" s="5"/>
    </row>
    <row r="442" spans="18:155" ht="1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  <c r="EI442" s="5"/>
      <c r="EJ442" s="5"/>
      <c r="EK442" s="7"/>
      <c r="EL442"/>
      <c r="EM442" s="5"/>
      <c r="EN442" s="7"/>
      <c r="EO442"/>
      <c r="EY442" s="5"/>
    </row>
    <row r="443" spans="18:155" ht="1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  <c r="EI443" s="5"/>
      <c r="EJ443" s="5"/>
      <c r="EK443" s="7"/>
      <c r="EL443"/>
      <c r="EM443" s="5"/>
      <c r="EN443" s="7"/>
      <c r="EO443"/>
      <c r="EY443" s="5"/>
    </row>
    <row r="444" spans="18:155" ht="1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  <c r="EI444" s="5"/>
      <c r="EJ444" s="5"/>
      <c r="EK444" s="7"/>
      <c r="EL444"/>
      <c r="EM444" s="5"/>
      <c r="EN444" s="7"/>
      <c r="EO444"/>
      <c r="EY444" s="5"/>
    </row>
    <row r="445" spans="18:155" ht="1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  <c r="EI445" s="5"/>
      <c r="EJ445" s="5"/>
      <c r="EK445" s="7"/>
      <c r="EL445"/>
      <c r="EM445" s="5"/>
      <c r="EN445" s="7"/>
      <c r="EO445"/>
      <c r="EY445" s="5"/>
    </row>
    <row r="446" spans="18:155" ht="1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  <c r="EI446" s="5"/>
      <c r="EJ446" s="5"/>
      <c r="EK446" s="7"/>
      <c r="EL446"/>
      <c r="EM446" s="5"/>
      <c r="EN446" s="7"/>
      <c r="EO446"/>
      <c r="EY446" s="5"/>
    </row>
    <row r="447" spans="18:155" ht="1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  <c r="EI447" s="5"/>
      <c r="EJ447" s="5"/>
      <c r="EK447" s="7"/>
      <c r="EL447"/>
      <c r="EM447" s="5"/>
      <c r="EN447" s="7"/>
      <c r="EO447"/>
      <c r="EY447" s="5"/>
    </row>
    <row r="448" spans="18:155" ht="1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  <c r="EI448" s="5"/>
      <c r="EJ448" s="5"/>
      <c r="EK448" s="7"/>
      <c r="EL448"/>
      <c r="EM448" s="5"/>
      <c r="EN448" s="7"/>
      <c r="EO448"/>
      <c r="EY448" s="5"/>
    </row>
    <row r="449" spans="18:155" ht="1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  <c r="EI449" s="5"/>
      <c r="EJ449" s="5"/>
      <c r="EK449" s="7"/>
      <c r="EL449"/>
      <c r="EM449" s="5"/>
      <c r="EN449" s="7"/>
      <c r="EO449"/>
      <c r="EY449" s="5"/>
    </row>
    <row r="450" spans="18:155" ht="1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  <c r="EI450" s="5"/>
      <c r="EJ450" s="5"/>
      <c r="EK450" s="7"/>
      <c r="EL450"/>
      <c r="EM450" s="5"/>
      <c r="EN450" s="7"/>
      <c r="EO450"/>
      <c r="EY450" s="5"/>
    </row>
    <row r="451" spans="18:155" ht="1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  <c r="EI451" s="5"/>
      <c r="EJ451" s="5"/>
      <c r="EK451" s="7"/>
      <c r="EL451"/>
      <c r="EM451" s="5"/>
      <c r="EN451" s="7"/>
      <c r="EO451"/>
      <c r="EY451" s="5"/>
    </row>
    <row r="452" spans="18:155" ht="1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  <c r="EI452" s="5"/>
      <c r="EJ452" s="5"/>
      <c r="EK452" s="7"/>
      <c r="EL452"/>
      <c r="EM452" s="5"/>
      <c r="EN452" s="7"/>
      <c r="EO452"/>
      <c r="EY452" s="5"/>
    </row>
    <row r="453" spans="18:155" ht="1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  <c r="EI453" s="5"/>
      <c r="EJ453" s="5"/>
      <c r="EK453" s="7"/>
      <c r="EL453"/>
      <c r="EM453" s="5"/>
      <c r="EN453" s="7"/>
      <c r="EO453"/>
      <c r="EY453" s="5"/>
    </row>
    <row r="454" spans="18:155" ht="1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  <c r="EI454" s="5"/>
      <c r="EJ454" s="5"/>
      <c r="EK454" s="7"/>
      <c r="EL454"/>
      <c r="EM454" s="5"/>
      <c r="EN454" s="7"/>
      <c r="EO454"/>
      <c r="EY454" s="5"/>
    </row>
    <row r="455" spans="18:155" ht="1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  <c r="EI455" s="5"/>
      <c r="EJ455" s="5"/>
      <c r="EK455" s="7"/>
      <c r="EL455"/>
      <c r="EM455" s="5"/>
      <c r="EN455" s="7"/>
      <c r="EO455"/>
      <c r="EY455" s="5"/>
    </row>
    <row r="456" spans="18:155" ht="1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  <c r="EI456" s="5"/>
      <c r="EJ456" s="5"/>
      <c r="EK456" s="7"/>
      <c r="EL456"/>
      <c r="EM456" s="5"/>
      <c r="EN456" s="7"/>
      <c r="EO456"/>
      <c r="EY456" s="5"/>
    </row>
    <row r="457" spans="18:155" ht="1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  <c r="EI457" s="5"/>
      <c r="EJ457" s="5"/>
      <c r="EK457" s="7"/>
      <c r="EL457"/>
      <c r="EM457" s="5"/>
      <c r="EN457" s="7"/>
      <c r="EO457"/>
      <c r="EY457" s="5"/>
    </row>
    <row r="458" spans="18:155" ht="1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  <c r="EI458" s="5"/>
      <c r="EJ458" s="5"/>
      <c r="EK458" s="7"/>
      <c r="EL458"/>
      <c r="EM458" s="5"/>
      <c r="EN458" s="7"/>
      <c r="EO458"/>
      <c r="EY458" s="5"/>
    </row>
    <row r="459" spans="18:155" ht="1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  <c r="EI459" s="5"/>
      <c r="EJ459" s="5"/>
      <c r="EK459" s="7"/>
      <c r="EL459"/>
      <c r="EM459" s="5"/>
      <c r="EN459" s="7"/>
      <c r="EO459"/>
      <c r="EY459" s="5"/>
    </row>
    <row r="460" spans="18:155" ht="1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  <c r="EI460" s="5"/>
      <c r="EJ460" s="5"/>
      <c r="EK460" s="7"/>
      <c r="EL460"/>
      <c r="EM460" s="5"/>
      <c r="EN460" s="7"/>
      <c r="EO460"/>
      <c r="EY460" s="5"/>
    </row>
    <row r="461" spans="18:155" ht="1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  <c r="EI461" s="5"/>
      <c r="EJ461" s="5"/>
      <c r="EK461" s="7"/>
      <c r="EL461"/>
      <c r="EM461" s="5"/>
      <c r="EN461" s="7"/>
      <c r="EO461"/>
      <c r="EY461" s="5"/>
    </row>
    <row r="462" spans="18:155" ht="1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  <c r="EI462" s="5"/>
      <c r="EJ462" s="5"/>
      <c r="EK462" s="7"/>
      <c r="EL462"/>
      <c r="EM462" s="5"/>
      <c r="EN462" s="7"/>
      <c r="EO462"/>
      <c r="EY462" s="5"/>
    </row>
    <row r="463" spans="18:155" ht="1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  <c r="EI463" s="5"/>
      <c r="EJ463" s="5"/>
      <c r="EK463" s="7"/>
      <c r="EL463"/>
      <c r="EM463" s="5"/>
      <c r="EN463" s="7"/>
      <c r="EO463"/>
      <c r="EY463" s="5"/>
    </row>
    <row r="464" spans="18:155" ht="1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  <c r="EI464" s="5"/>
      <c r="EJ464" s="5"/>
      <c r="EK464" s="7"/>
      <c r="EL464"/>
      <c r="EM464" s="5"/>
      <c r="EN464" s="7"/>
      <c r="EO464"/>
      <c r="EY464" s="5"/>
    </row>
    <row r="465" spans="18:155" ht="1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  <c r="EI465" s="5"/>
      <c r="EJ465" s="5"/>
      <c r="EK465" s="7"/>
      <c r="EL465"/>
      <c r="EM465" s="5"/>
      <c r="EN465" s="7"/>
      <c r="EO465"/>
      <c r="EY465" s="5"/>
    </row>
    <row r="466" spans="18:155" ht="1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  <c r="EI466" s="5"/>
      <c r="EJ466" s="5"/>
      <c r="EK466" s="7"/>
      <c r="EL466"/>
      <c r="EM466" s="5"/>
      <c r="EN466" s="7"/>
      <c r="EO466"/>
      <c r="EY466" s="5"/>
    </row>
    <row r="467" spans="18:155" ht="1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  <c r="EI467" s="5"/>
      <c r="EJ467" s="5"/>
      <c r="EK467" s="7"/>
      <c r="EL467"/>
      <c r="EM467" s="5"/>
      <c r="EN467" s="7"/>
      <c r="EO467"/>
      <c r="EY467" s="5"/>
    </row>
    <row r="468" spans="18:155" ht="1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  <c r="EI468" s="5"/>
      <c r="EJ468" s="5"/>
      <c r="EK468" s="7"/>
      <c r="EL468"/>
      <c r="EM468" s="5"/>
      <c r="EN468" s="7"/>
      <c r="EO468"/>
      <c r="EY468" s="5"/>
    </row>
    <row r="469" spans="18:155" ht="1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  <c r="EI469" s="5"/>
      <c r="EJ469" s="5"/>
      <c r="EK469" s="7"/>
      <c r="EL469"/>
      <c r="EM469" s="5"/>
      <c r="EN469" s="7"/>
      <c r="EO469"/>
      <c r="EY469" s="5"/>
    </row>
    <row r="470" spans="18:155" ht="1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  <c r="EI470" s="5"/>
      <c r="EJ470" s="5"/>
      <c r="EK470" s="7"/>
      <c r="EL470"/>
      <c r="EM470" s="5"/>
      <c r="EN470" s="7"/>
      <c r="EO470"/>
      <c r="EY470" s="5"/>
    </row>
    <row r="471" spans="18:155" ht="1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  <c r="EI471" s="5"/>
      <c r="EJ471" s="5"/>
      <c r="EK471" s="7"/>
      <c r="EL471"/>
      <c r="EM471" s="5"/>
      <c r="EN471" s="7"/>
      <c r="EO471"/>
      <c r="EY471" s="5"/>
    </row>
    <row r="472" spans="18:155" ht="1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  <c r="EI472" s="5"/>
      <c r="EJ472" s="5"/>
      <c r="EK472" s="7"/>
      <c r="EL472"/>
      <c r="EM472" s="5"/>
      <c r="EN472" s="7"/>
      <c r="EO472"/>
      <c r="EY472" s="5"/>
    </row>
    <row r="473" spans="18:155" ht="1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  <c r="EI473" s="5"/>
      <c r="EJ473" s="5"/>
      <c r="EK473" s="7"/>
      <c r="EL473"/>
      <c r="EM473" s="5"/>
      <c r="EN473" s="7"/>
      <c r="EO473"/>
      <c r="EY473" s="5"/>
    </row>
    <row r="474" spans="18:155" ht="1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  <c r="EI474" s="5"/>
      <c r="EJ474" s="5"/>
      <c r="EK474" s="7"/>
      <c r="EL474"/>
      <c r="EM474" s="5"/>
      <c r="EN474" s="7"/>
      <c r="EO474"/>
      <c r="EY474" s="5"/>
    </row>
    <row r="475" spans="18:155" ht="1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  <c r="EI475" s="5"/>
      <c r="EJ475" s="5"/>
      <c r="EK475" s="7"/>
      <c r="EL475"/>
      <c r="EM475" s="5"/>
      <c r="EN475" s="7"/>
      <c r="EO475"/>
      <c r="EY475" s="5"/>
    </row>
    <row r="476" spans="18:155" ht="1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  <c r="EI476" s="5"/>
      <c r="EJ476" s="5"/>
      <c r="EK476" s="7"/>
      <c r="EL476"/>
      <c r="EM476" s="5"/>
      <c r="EN476" s="7"/>
      <c r="EO476"/>
      <c r="EY476" s="5"/>
    </row>
    <row r="477" spans="18:155" ht="1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  <c r="EI477" s="5"/>
      <c r="EJ477" s="5"/>
      <c r="EK477" s="7"/>
      <c r="EL477"/>
      <c r="EM477" s="5"/>
      <c r="EN477" s="7"/>
      <c r="EO477"/>
      <c r="EY477" s="5"/>
    </row>
    <row r="478" spans="18:155" ht="1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  <c r="EI478" s="5"/>
      <c r="EJ478" s="5"/>
      <c r="EK478" s="7"/>
      <c r="EL478"/>
      <c r="EM478" s="5"/>
      <c r="EN478" s="7"/>
      <c r="EO478"/>
      <c r="EY478" s="5"/>
    </row>
    <row r="479" spans="18:155" ht="1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  <c r="EI479" s="5"/>
      <c r="EJ479" s="5"/>
      <c r="EK479" s="7"/>
      <c r="EL479"/>
      <c r="EM479" s="5"/>
      <c r="EN479" s="7"/>
      <c r="EO479"/>
      <c r="EY479" s="5"/>
    </row>
    <row r="480" spans="18:155" ht="1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  <c r="EI480" s="5"/>
      <c r="EJ480" s="5"/>
      <c r="EK480" s="7"/>
      <c r="EL480"/>
      <c r="EM480" s="5"/>
      <c r="EN480" s="7"/>
      <c r="EO480"/>
      <c r="EY480" s="5"/>
    </row>
    <row r="481" spans="18:155" ht="1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  <c r="EI481" s="5"/>
      <c r="EJ481" s="5"/>
      <c r="EK481" s="7"/>
      <c r="EL481"/>
      <c r="EM481" s="5"/>
      <c r="EN481" s="7"/>
      <c r="EO481"/>
      <c r="EY481" s="5"/>
    </row>
    <row r="482" spans="18:155" ht="1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  <c r="EI482" s="5"/>
      <c r="EJ482" s="5"/>
      <c r="EK482" s="7"/>
      <c r="EL482"/>
      <c r="EM482" s="5"/>
      <c r="EN482" s="7"/>
      <c r="EO482"/>
      <c r="EY482" s="5"/>
    </row>
    <row r="483" spans="18:155" ht="1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  <c r="EI483" s="5"/>
      <c r="EJ483" s="5"/>
      <c r="EK483" s="7"/>
      <c r="EL483"/>
      <c r="EM483" s="5"/>
      <c r="EN483" s="7"/>
      <c r="EO483"/>
      <c r="EY483" s="5"/>
    </row>
    <row r="484" spans="18:155" ht="1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  <c r="EI484" s="5"/>
      <c r="EJ484" s="5"/>
      <c r="EK484" s="7"/>
      <c r="EL484"/>
      <c r="EM484" s="5"/>
      <c r="EN484" s="7"/>
      <c r="EO484"/>
      <c r="EY484" s="5"/>
    </row>
    <row r="485" spans="18:155" ht="1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  <c r="EI485" s="5"/>
      <c r="EJ485" s="5"/>
      <c r="EK485" s="7"/>
      <c r="EL485"/>
      <c r="EM485" s="5"/>
      <c r="EN485" s="7"/>
      <c r="EO485"/>
      <c r="EY485" s="5"/>
    </row>
    <row r="486" spans="18:155" ht="1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  <c r="EI486" s="5"/>
      <c r="EJ486" s="5"/>
      <c r="EK486" s="7"/>
      <c r="EL486"/>
      <c r="EM486" s="5"/>
      <c r="EN486" s="7"/>
      <c r="EO486"/>
      <c r="EY486" s="5"/>
    </row>
    <row r="487" spans="18:155" ht="1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  <c r="EI487" s="5"/>
      <c r="EJ487" s="5"/>
      <c r="EK487" s="7"/>
      <c r="EL487"/>
      <c r="EM487" s="5"/>
      <c r="EN487" s="7"/>
      <c r="EO487"/>
      <c r="EY487" s="5"/>
    </row>
    <row r="488" spans="18:155" ht="1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  <c r="EI488" s="5"/>
      <c r="EJ488" s="5"/>
      <c r="EK488" s="7"/>
      <c r="EL488"/>
      <c r="EM488" s="5"/>
      <c r="EN488" s="7"/>
      <c r="EO488"/>
      <c r="EY488" s="5"/>
    </row>
    <row r="489" spans="18:155" ht="1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  <c r="EI489" s="5"/>
      <c r="EJ489" s="5"/>
      <c r="EK489" s="7"/>
      <c r="EL489"/>
      <c r="EM489" s="5"/>
      <c r="EN489" s="7"/>
      <c r="EO489"/>
      <c r="EY489" s="5"/>
    </row>
    <row r="490" spans="18:155" ht="1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  <c r="EI490" s="5"/>
      <c r="EJ490" s="5"/>
      <c r="EK490" s="7"/>
      <c r="EL490"/>
      <c r="EM490" s="5"/>
      <c r="EN490" s="7"/>
      <c r="EO490"/>
      <c r="EY490" s="5"/>
    </row>
    <row r="491" spans="18:155" ht="1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  <c r="EI491" s="5"/>
      <c r="EJ491" s="5"/>
      <c r="EK491" s="7"/>
      <c r="EL491"/>
      <c r="EM491" s="5"/>
      <c r="EN491" s="7"/>
      <c r="EO491"/>
      <c r="EY491" s="5"/>
    </row>
    <row r="492" spans="18:155" ht="1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  <c r="EI492" s="5"/>
      <c r="EJ492" s="5"/>
      <c r="EK492" s="7"/>
      <c r="EL492"/>
      <c r="EM492" s="5"/>
      <c r="EN492" s="7"/>
      <c r="EO492"/>
      <c r="EY492" s="5"/>
    </row>
    <row r="493" spans="18:155" ht="1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  <c r="EI493" s="5"/>
      <c r="EJ493" s="5"/>
      <c r="EK493" s="7"/>
      <c r="EL493"/>
      <c r="EM493" s="5"/>
      <c r="EN493" s="7"/>
      <c r="EO493"/>
      <c r="EY493" s="5"/>
    </row>
    <row r="494" spans="18:155" ht="1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  <c r="EI494" s="5"/>
      <c r="EJ494" s="5"/>
      <c r="EK494" s="7"/>
      <c r="EL494"/>
      <c r="EM494" s="5"/>
      <c r="EN494" s="7"/>
      <c r="EO494"/>
      <c r="EY494" s="5"/>
    </row>
    <row r="495" spans="18:155" ht="1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  <c r="EI495" s="5"/>
      <c r="EJ495" s="5"/>
      <c r="EK495" s="7"/>
      <c r="EL495"/>
      <c r="EM495" s="5"/>
      <c r="EN495" s="7"/>
      <c r="EO495"/>
      <c r="EY495" s="5"/>
    </row>
    <row r="496" spans="18:155" ht="1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  <c r="EI496" s="5"/>
      <c r="EJ496" s="5"/>
      <c r="EK496" s="7"/>
      <c r="EL496"/>
      <c r="EM496" s="5"/>
      <c r="EN496" s="7"/>
      <c r="EO496"/>
      <c r="EY496" s="5"/>
    </row>
    <row r="497" spans="18:155" ht="1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  <c r="EI497" s="5"/>
      <c r="EJ497" s="5"/>
      <c r="EK497" s="7"/>
      <c r="EL497"/>
      <c r="EM497" s="5"/>
      <c r="EN497" s="7"/>
      <c r="EO497"/>
      <c r="EY497" s="5"/>
    </row>
    <row r="498" spans="18:155" ht="1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  <c r="EI498" s="5"/>
      <c r="EJ498" s="5"/>
      <c r="EK498" s="7"/>
      <c r="EL498"/>
      <c r="EM498" s="5"/>
      <c r="EN498" s="7"/>
      <c r="EO498"/>
      <c r="EY498" s="5"/>
    </row>
    <row r="499" spans="18:155" ht="1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  <c r="EI499" s="5"/>
      <c r="EJ499" s="5"/>
      <c r="EK499" s="7"/>
      <c r="EL499"/>
      <c r="EM499" s="5"/>
      <c r="EN499" s="7"/>
      <c r="EO499"/>
      <c r="EY499" s="5"/>
    </row>
    <row r="500" spans="18:155" ht="1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  <c r="EI500" s="5"/>
      <c r="EJ500" s="5"/>
      <c r="EK500" s="7"/>
      <c r="EL500"/>
      <c r="EM500" s="5"/>
      <c r="EN500" s="7"/>
      <c r="EO500"/>
      <c r="EY500" s="5"/>
    </row>
    <row r="501" spans="18:155" ht="1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  <c r="EI501" s="5"/>
      <c r="EJ501" s="5"/>
      <c r="EK501" s="7"/>
      <c r="EL501"/>
      <c r="EM501" s="5"/>
      <c r="EN501" s="7"/>
      <c r="EO501"/>
      <c r="EY501" s="5"/>
    </row>
    <row r="502" spans="18:155" ht="1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  <c r="EI502" s="5"/>
      <c r="EJ502" s="5"/>
      <c r="EK502" s="7"/>
      <c r="EL502"/>
      <c r="EM502" s="5"/>
      <c r="EN502" s="7"/>
      <c r="EO502"/>
      <c r="EY502" s="5"/>
    </row>
    <row r="503" spans="18:155" ht="1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  <c r="EI503" s="5"/>
      <c r="EJ503" s="5"/>
      <c r="EK503" s="7"/>
      <c r="EL503"/>
      <c r="EM503" s="5"/>
      <c r="EN503" s="7"/>
      <c r="EO503"/>
      <c r="EY503" s="5"/>
    </row>
    <row r="504" spans="18:155" ht="1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  <c r="EI504" s="5"/>
      <c r="EJ504" s="5"/>
      <c r="EK504" s="7"/>
      <c r="EL504"/>
      <c r="EM504" s="5"/>
      <c r="EN504" s="7"/>
      <c r="EO504"/>
      <c r="EY504" s="5"/>
    </row>
    <row r="505" spans="18:155" ht="1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  <c r="EI505" s="5"/>
      <c r="EJ505" s="5"/>
      <c r="EK505" s="7"/>
      <c r="EL505"/>
      <c r="EM505" s="5"/>
      <c r="EN505" s="7"/>
      <c r="EO505"/>
      <c r="EY505" s="5"/>
    </row>
    <row r="506" spans="18:155" ht="1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  <c r="EI506" s="5"/>
      <c r="EJ506" s="5"/>
      <c r="EK506" s="7"/>
      <c r="EL506"/>
      <c r="EM506" s="5"/>
      <c r="EN506" s="7"/>
      <c r="EO506"/>
      <c r="EY506" s="5"/>
    </row>
    <row r="507" spans="18:155" ht="1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  <c r="EI507" s="5"/>
      <c r="EJ507" s="5"/>
      <c r="EK507" s="7"/>
      <c r="EL507"/>
      <c r="EM507" s="5"/>
      <c r="EN507" s="7"/>
      <c r="EO507"/>
      <c r="EY507" s="5"/>
    </row>
    <row r="508" spans="18:155" ht="1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  <c r="EI508" s="5"/>
      <c r="EJ508" s="5"/>
      <c r="EK508" s="7"/>
      <c r="EL508"/>
      <c r="EM508" s="5"/>
      <c r="EN508" s="7"/>
      <c r="EO508"/>
      <c r="EY508" s="5"/>
    </row>
    <row r="509" spans="18:155" ht="1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  <c r="EI509" s="5"/>
      <c r="EJ509" s="5"/>
      <c r="EK509" s="7"/>
      <c r="EL509"/>
      <c r="EM509" s="5"/>
      <c r="EN509" s="7"/>
      <c r="EO509"/>
      <c r="EY509" s="5"/>
    </row>
    <row r="510" spans="18:155" ht="1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  <c r="EI510" s="5"/>
      <c r="EJ510" s="5"/>
      <c r="EK510" s="7"/>
      <c r="EL510"/>
      <c r="EM510" s="5"/>
      <c r="EN510" s="7"/>
      <c r="EO510"/>
      <c r="EY510" s="5"/>
    </row>
    <row r="511" spans="18:155" ht="1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  <c r="EI511" s="5"/>
      <c r="EJ511" s="5"/>
      <c r="EK511" s="7"/>
      <c r="EL511"/>
      <c r="EM511" s="5"/>
      <c r="EN511" s="7"/>
      <c r="EO511"/>
      <c r="EY511" s="5"/>
    </row>
    <row r="512" spans="18:155" ht="1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  <c r="EI512" s="5"/>
      <c r="EJ512" s="5"/>
      <c r="EK512" s="7"/>
      <c r="EL512"/>
      <c r="EM512" s="5"/>
      <c r="EN512" s="7"/>
      <c r="EO512"/>
      <c r="EY512" s="5"/>
    </row>
    <row r="513" spans="18:155" ht="1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  <c r="EI513" s="5"/>
      <c r="EJ513" s="5"/>
      <c r="EK513" s="7"/>
      <c r="EL513"/>
      <c r="EM513" s="5"/>
      <c r="EN513" s="7"/>
      <c r="EO513"/>
      <c r="EY513" s="5"/>
    </row>
    <row r="514" spans="18:155" ht="1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  <c r="EI514" s="5"/>
      <c r="EJ514" s="5"/>
      <c r="EK514" s="7"/>
      <c r="EL514"/>
      <c r="EM514" s="5"/>
      <c r="EN514" s="7"/>
      <c r="EO514"/>
      <c r="EY514" s="5"/>
    </row>
    <row r="515" spans="18:155" ht="1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  <c r="EI515" s="5"/>
      <c r="EJ515" s="5"/>
      <c r="EK515" s="7"/>
      <c r="EL515"/>
      <c r="EM515" s="5"/>
      <c r="EN515" s="7"/>
      <c r="EO515"/>
      <c r="EY515" s="5"/>
    </row>
    <row r="516" spans="18:155" ht="1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  <c r="EI516" s="5"/>
      <c r="EJ516" s="5"/>
      <c r="EK516" s="7"/>
      <c r="EL516"/>
      <c r="EM516" s="5"/>
      <c r="EN516" s="7"/>
      <c r="EO516"/>
      <c r="EY516" s="5"/>
    </row>
    <row r="517" spans="18:155" ht="1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  <c r="EI517" s="5"/>
      <c r="EJ517" s="5"/>
      <c r="EK517" s="7"/>
      <c r="EL517"/>
      <c r="EM517" s="5"/>
      <c r="EN517" s="7"/>
      <c r="EO517"/>
      <c r="EY517" s="5"/>
    </row>
    <row r="518" spans="18:155" ht="1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  <c r="EI518" s="5"/>
      <c r="EJ518" s="5"/>
      <c r="EK518" s="7"/>
      <c r="EL518"/>
      <c r="EM518" s="5"/>
      <c r="EN518" s="7"/>
      <c r="EO518"/>
      <c r="EY518" s="5"/>
    </row>
    <row r="519" spans="18:155" ht="1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  <c r="EI519" s="5"/>
      <c r="EJ519" s="5"/>
      <c r="EK519" s="7"/>
      <c r="EL519"/>
      <c r="EM519" s="5"/>
      <c r="EN519" s="7"/>
      <c r="EO519"/>
      <c r="EY519" s="5"/>
    </row>
    <row r="520" spans="18:155" ht="1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  <c r="EI520" s="5"/>
      <c r="EJ520" s="5"/>
      <c r="EK520" s="7"/>
      <c r="EL520"/>
      <c r="EM520" s="5"/>
      <c r="EN520" s="7"/>
      <c r="EO520"/>
      <c r="EY520" s="5"/>
    </row>
    <row r="521" spans="18:155" ht="1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  <c r="EI521" s="5"/>
      <c r="EJ521" s="5"/>
      <c r="EK521" s="7"/>
      <c r="EL521"/>
      <c r="EM521" s="5"/>
      <c r="EN521" s="7"/>
      <c r="EO521"/>
      <c r="EY521" s="5"/>
    </row>
    <row r="522" spans="18:155" ht="1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  <c r="EI522" s="5"/>
      <c r="EJ522" s="5"/>
      <c r="EK522" s="7"/>
      <c r="EL522"/>
      <c r="EM522" s="5"/>
      <c r="EN522" s="7"/>
      <c r="EO522"/>
      <c r="EY522" s="5"/>
    </row>
    <row r="523" spans="18:155" ht="1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  <c r="EI523" s="5"/>
      <c r="EJ523" s="5"/>
      <c r="EK523" s="7"/>
      <c r="EL523"/>
      <c r="EM523" s="5"/>
      <c r="EN523" s="7"/>
      <c r="EO523"/>
      <c r="EY523" s="5"/>
    </row>
    <row r="524" spans="18:155" ht="1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  <c r="EI524" s="5"/>
      <c r="EJ524" s="5"/>
      <c r="EK524" s="7"/>
      <c r="EL524"/>
      <c r="EM524" s="5"/>
      <c r="EN524" s="7"/>
      <c r="EO524"/>
      <c r="EY524" s="5"/>
    </row>
    <row r="525" spans="18:155" ht="1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  <c r="EI525" s="5"/>
      <c r="EJ525" s="5"/>
      <c r="EK525" s="7"/>
      <c r="EL525"/>
      <c r="EM525" s="5"/>
      <c r="EN525" s="7"/>
      <c r="EO525"/>
      <c r="EY525" s="5"/>
    </row>
    <row r="526" spans="18:155" ht="1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  <c r="EI526" s="5"/>
      <c r="EJ526" s="5"/>
      <c r="EK526" s="7"/>
      <c r="EL526"/>
      <c r="EM526" s="5"/>
      <c r="EN526" s="7"/>
      <c r="EO526"/>
      <c r="EY526" s="5"/>
    </row>
    <row r="527" spans="18:155" ht="1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  <c r="EI527" s="5"/>
      <c r="EJ527" s="5"/>
      <c r="EK527" s="7"/>
      <c r="EL527"/>
      <c r="EM527" s="5"/>
      <c r="EN527" s="7"/>
      <c r="EO527"/>
      <c r="EY527" s="5"/>
    </row>
    <row r="528" spans="18:155" ht="1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  <c r="EI528" s="5"/>
      <c r="EJ528" s="5"/>
      <c r="EK528" s="7"/>
      <c r="EL528"/>
      <c r="EM528" s="5"/>
      <c r="EN528" s="7"/>
      <c r="EO528"/>
      <c r="EY528" s="5"/>
    </row>
    <row r="529" spans="18:155" ht="1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  <c r="EI529" s="5"/>
      <c r="EJ529" s="5"/>
      <c r="EK529" s="7"/>
      <c r="EL529"/>
      <c r="EM529" s="5"/>
      <c r="EN529" s="7"/>
      <c r="EO529"/>
      <c r="EY529" s="5"/>
    </row>
    <row r="530" spans="18:155" ht="1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  <c r="EI530" s="5"/>
      <c r="EJ530" s="5"/>
      <c r="EK530" s="7"/>
      <c r="EL530"/>
      <c r="EM530" s="5"/>
      <c r="EN530" s="7"/>
      <c r="EO530"/>
      <c r="EY530" s="5"/>
    </row>
    <row r="531" spans="18:155" ht="1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  <c r="EI531" s="5"/>
      <c r="EJ531" s="5"/>
      <c r="EK531" s="7"/>
      <c r="EL531"/>
      <c r="EM531" s="5"/>
      <c r="EN531" s="7"/>
      <c r="EO531"/>
      <c r="EY531" s="5"/>
    </row>
    <row r="532" spans="18:155" ht="1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  <c r="EI532" s="5"/>
      <c r="EJ532" s="5"/>
      <c r="EK532" s="7"/>
      <c r="EL532"/>
      <c r="EM532" s="5"/>
      <c r="EN532" s="7"/>
      <c r="EO532"/>
      <c r="EY532" s="5"/>
    </row>
    <row r="533" spans="18:155" ht="1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  <c r="EI533" s="5"/>
      <c r="EJ533" s="5"/>
      <c r="EK533" s="7"/>
      <c r="EL533"/>
      <c r="EM533" s="5"/>
      <c r="EN533" s="7"/>
      <c r="EO533"/>
      <c r="EY533" s="5"/>
    </row>
    <row r="534" spans="18:155" ht="1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  <c r="EI534" s="5"/>
      <c r="EJ534" s="5"/>
      <c r="EK534" s="7"/>
      <c r="EL534"/>
      <c r="EM534" s="5"/>
      <c r="EN534" s="7"/>
      <c r="EO534"/>
      <c r="EY534" s="5"/>
    </row>
    <row r="535" spans="18:155" ht="1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  <c r="EI535" s="5"/>
      <c r="EJ535" s="5"/>
      <c r="EK535" s="7"/>
      <c r="EL535"/>
      <c r="EM535" s="5"/>
      <c r="EN535" s="7"/>
      <c r="EO535"/>
      <c r="EY535" s="5"/>
    </row>
    <row r="536" spans="18:155" ht="1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  <c r="EI536" s="5"/>
      <c r="EJ536" s="5"/>
      <c r="EK536" s="7"/>
      <c r="EL536"/>
      <c r="EM536" s="5"/>
      <c r="EN536" s="7"/>
      <c r="EO536"/>
      <c r="EY536" s="5"/>
    </row>
    <row r="537" spans="18:155" ht="1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  <c r="EI537" s="5"/>
      <c r="EJ537" s="5"/>
      <c r="EK537" s="7"/>
      <c r="EL537"/>
      <c r="EM537" s="5"/>
      <c r="EN537" s="7"/>
      <c r="EO537"/>
      <c r="EY537" s="5"/>
    </row>
    <row r="538" spans="18:155" ht="1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  <c r="EI538" s="5"/>
      <c r="EJ538" s="5"/>
      <c r="EK538" s="7"/>
      <c r="EL538"/>
      <c r="EM538" s="5"/>
      <c r="EN538" s="7"/>
      <c r="EO538"/>
      <c r="EY538" s="5"/>
    </row>
    <row r="539" spans="18:155" ht="1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  <c r="EI539" s="5"/>
      <c r="EJ539" s="5"/>
      <c r="EK539" s="7"/>
      <c r="EL539"/>
      <c r="EM539" s="5"/>
      <c r="EN539" s="7"/>
      <c r="EO539"/>
      <c r="EY539" s="5"/>
    </row>
    <row r="540" spans="18:155" ht="1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  <c r="EI540" s="5"/>
      <c r="EJ540" s="5"/>
      <c r="EK540" s="7"/>
      <c r="EL540"/>
      <c r="EM540" s="5"/>
      <c r="EN540" s="7"/>
      <c r="EO540"/>
      <c r="EY540" s="5"/>
    </row>
    <row r="541" spans="18:155" ht="1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  <c r="EI541" s="5"/>
      <c r="EJ541" s="5"/>
      <c r="EK541" s="7"/>
      <c r="EL541"/>
      <c r="EM541" s="5"/>
      <c r="EN541" s="7"/>
      <c r="EO541"/>
      <c r="EY541" s="5"/>
    </row>
    <row r="542" spans="18:155" ht="1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  <c r="EI542" s="5"/>
      <c r="EJ542" s="5"/>
      <c r="EK542" s="7"/>
      <c r="EL542"/>
      <c r="EM542" s="5"/>
      <c r="EN542" s="7"/>
      <c r="EO542"/>
      <c r="EY542" s="5"/>
    </row>
    <row r="543" spans="18:155" ht="1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  <c r="EI543" s="5"/>
      <c r="EJ543" s="5"/>
      <c r="EK543" s="7"/>
      <c r="EL543"/>
      <c r="EM543" s="5"/>
      <c r="EN543" s="7"/>
      <c r="EO543"/>
      <c r="EY543" s="5"/>
    </row>
    <row r="544" spans="18:155" ht="1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  <c r="EI544" s="5"/>
      <c r="EJ544" s="5"/>
      <c r="EK544" s="7"/>
      <c r="EL544"/>
      <c r="EM544" s="5"/>
      <c r="EN544" s="7"/>
      <c r="EO544"/>
      <c r="EY544" s="5"/>
    </row>
    <row r="545" spans="18:155" ht="1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  <c r="EI545" s="5"/>
      <c r="EJ545" s="5"/>
      <c r="EK545" s="7"/>
      <c r="EL545"/>
      <c r="EM545" s="5"/>
      <c r="EN545" s="7"/>
      <c r="EO545"/>
      <c r="EY545" s="5"/>
    </row>
    <row r="546" spans="18:155" ht="1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  <c r="EI546" s="5"/>
      <c r="EJ546" s="5"/>
      <c r="EK546" s="7"/>
      <c r="EL546"/>
      <c r="EM546" s="5"/>
      <c r="EN546" s="7"/>
      <c r="EO546"/>
      <c r="EY546" s="5"/>
    </row>
    <row r="547" spans="18:155" ht="1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  <c r="EI547" s="5"/>
      <c r="EJ547" s="5"/>
      <c r="EK547" s="7"/>
      <c r="EL547"/>
      <c r="EM547" s="5"/>
      <c r="EN547" s="7"/>
      <c r="EO547"/>
      <c r="EY547" s="5"/>
    </row>
    <row r="548" spans="18:155" ht="1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  <c r="EI548" s="5"/>
      <c r="EJ548" s="5"/>
      <c r="EK548" s="7"/>
      <c r="EL548"/>
      <c r="EM548" s="5"/>
      <c r="EN548" s="7"/>
      <c r="EO548"/>
      <c r="EY548" s="5"/>
    </row>
    <row r="549" spans="18:155" ht="1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  <c r="EI549" s="5"/>
      <c r="EJ549" s="5"/>
      <c r="EK549" s="7"/>
      <c r="EL549"/>
      <c r="EM549" s="5"/>
      <c r="EN549" s="7"/>
      <c r="EO549"/>
      <c r="EY549" s="5"/>
    </row>
    <row r="550" spans="18:155" ht="1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  <c r="EI550" s="5"/>
      <c r="EJ550" s="5"/>
      <c r="EK550" s="7"/>
      <c r="EL550"/>
      <c r="EM550" s="5"/>
      <c r="EN550" s="7"/>
      <c r="EO550"/>
      <c r="EY550" s="5"/>
    </row>
    <row r="551" spans="18:155" ht="1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  <c r="EI551" s="5"/>
      <c r="EJ551" s="5"/>
      <c r="EK551" s="7"/>
      <c r="EL551"/>
      <c r="EM551" s="5"/>
      <c r="EN551" s="7"/>
      <c r="EO551"/>
      <c r="EY551" s="5"/>
    </row>
    <row r="552" spans="18:155" ht="1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  <c r="EI552" s="5"/>
      <c r="EJ552" s="5"/>
      <c r="EK552" s="7"/>
      <c r="EL552"/>
      <c r="EM552" s="5"/>
      <c r="EN552" s="7"/>
      <c r="EO552"/>
      <c r="EY552" s="5"/>
    </row>
    <row r="553" spans="18:155" ht="1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  <c r="EI553" s="5"/>
      <c r="EJ553" s="5"/>
      <c r="EK553" s="7"/>
      <c r="EL553"/>
      <c r="EM553" s="5"/>
      <c r="EN553" s="7"/>
      <c r="EO553"/>
      <c r="EY553" s="5"/>
    </row>
    <row r="554" spans="18:155" ht="1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  <c r="EI554" s="5"/>
      <c r="EJ554" s="5"/>
      <c r="EK554" s="7"/>
      <c r="EL554"/>
      <c r="EM554" s="5"/>
      <c r="EN554" s="7"/>
      <c r="EO554"/>
      <c r="EY554" s="5"/>
    </row>
    <row r="555" spans="18:155" ht="1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  <c r="EI555" s="5"/>
      <c r="EJ555" s="5"/>
      <c r="EK555" s="7"/>
      <c r="EL555"/>
      <c r="EM555" s="5"/>
      <c r="EN555" s="7"/>
      <c r="EO555"/>
      <c r="EY555" s="5"/>
    </row>
    <row r="556" spans="18:155" ht="1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  <c r="EI556" s="5"/>
      <c r="EJ556" s="5"/>
      <c r="EK556" s="7"/>
      <c r="EL556"/>
      <c r="EM556" s="5"/>
      <c r="EN556" s="7"/>
      <c r="EO556"/>
      <c r="EY556" s="5"/>
    </row>
    <row r="557" spans="18:155" ht="1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  <c r="EI557" s="5"/>
      <c r="EJ557" s="5"/>
      <c r="EK557" s="7"/>
      <c r="EL557"/>
      <c r="EM557" s="5"/>
      <c r="EN557" s="7"/>
      <c r="EO557"/>
      <c r="EY557" s="5"/>
    </row>
    <row r="558" spans="18:155" ht="1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  <c r="EI558" s="5"/>
      <c r="EJ558" s="5"/>
      <c r="EK558" s="7"/>
      <c r="EL558"/>
      <c r="EM558" s="5"/>
      <c r="EN558" s="7"/>
      <c r="EO558"/>
      <c r="EY558" s="5"/>
    </row>
    <row r="559" spans="18:155" ht="1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  <c r="EI559" s="5"/>
      <c r="EJ559" s="5"/>
      <c r="EK559" s="7"/>
      <c r="EL559"/>
      <c r="EM559" s="5"/>
      <c r="EN559" s="7"/>
      <c r="EO559"/>
      <c r="EY559" s="5"/>
    </row>
    <row r="560" spans="18:155" ht="1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  <c r="EI560" s="5"/>
      <c r="EJ560" s="5"/>
      <c r="EK560" s="7"/>
      <c r="EL560"/>
      <c r="EM560" s="5"/>
      <c r="EN560" s="7"/>
      <c r="EO560"/>
      <c r="EY560" s="5"/>
    </row>
    <row r="561" spans="18:155" ht="1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  <c r="EI561" s="5"/>
      <c r="EJ561" s="5"/>
      <c r="EK561" s="7"/>
      <c r="EL561"/>
      <c r="EM561" s="5"/>
      <c r="EN561" s="7"/>
      <c r="EO561"/>
      <c r="EY561" s="5"/>
    </row>
    <row r="562" spans="18:155" ht="1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  <c r="EI562" s="5"/>
      <c r="EJ562" s="5"/>
      <c r="EK562" s="7"/>
      <c r="EL562"/>
      <c r="EM562" s="5"/>
      <c r="EN562" s="7"/>
      <c r="EO562"/>
      <c r="EY562" s="5"/>
    </row>
    <row r="563" spans="18:155" ht="1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  <c r="EI563" s="5"/>
      <c r="EJ563" s="5"/>
      <c r="EK563" s="7"/>
      <c r="EL563"/>
      <c r="EM563" s="5"/>
      <c r="EN563" s="7"/>
      <c r="EO563"/>
      <c r="EY563" s="5"/>
    </row>
    <row r="564" spans="18:155" ht="1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  <c r="EI564" s="5"/>
      <c r="EJ564" s="5"/>
      <c r="EK564" s="7"/>
      <c r="EL564"/>
      <c r="EM564" s="5"/>
      <c r="EN564" s="7"/>
      <c r="EO564"/>
      <c r="EY564" s="5"/>
    </row>
    <row r="565" spans="18:155" ht="1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  <c r="EI565" s="5"/>
      <c r="EJ565" s="5"/>
      <c r="EK565" s="7"/>
      <c r="EL565"/>
      <c r="EM565" s="5"/>
      <c r="EN565" s="7"/>
      <c r="EO565"/>
      <c r="EY565" s="5"/>
    </row>
    <row r="566" spans="18:155" ht="1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  <c r="EI566" s="5"/>
      <c r="EJ566" s="5"/>
      <c r="EK566" s="7"/>
      <c r="EL566"/>
      <c r="EM566" s="5"/>
      <c r="EN566" s="7"/>
      <c r="EO566"/>
      <c r="EY566" s="5"/>
    </row>
    <row r="567" spans="18:155" ht="1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  <c r="EI567" s="5"/>
      <c r="EJ567" s="5"/>
      <c r="EK567" s="7"/>
      <c r="EL567"/>
      <c r="EM567" s="5"/>
      <c r="EN567" s="7"/>
      <c r="EO567"/>
      <c r="EY567" s="5"/>
    </row>
    <row r="568" spans="18:155" ht="1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  <c r="EI568" s="5"/>
      <c r="EJ568" s="5"/>
      <c r="EK568" s="7"/>
      <c r="EL568"/>
      <c r="EM568" s="5"/>
      <c r="EN568" s="7"/>
      <c r="EO568"/>
      <c r="EY568" s="5"/>
    </row>
    <row r="569" spans="18:155" ht="1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  <c r="EI569" s="5"/>
      <c r="EJ569" s="5"/>
      <c r="EK569" s="7"/>
      <c r="EL569"/>
      <c r="EM569" s="5"/>
      <c r="EN569" s="7"/>
      <c r="EO569"/>
      <c r="EY569" s="5"/>
    </row>
    <row r="570" spans="18:155" ht="1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  <c r="EI570" s="5"/>
      <c r="EJ570" s="5"/>
      <c r="EK570" s="7"/>
      <c r="EL570"/>
      <c r="EM570" s="5"/>
      <c r="EN570" s="7"/>
      <c r="EO570"/>
      <c r="EY570" s="5"/>
    </row>
    <row r="571" spans="18:155" ht="1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  <c r="EI571" s="5"/>
      <c r="EJ571" s="5"/>
      <c r="EK571" s="7"/>
      <c r="EL571"/>
      <c r="EM571" s="5"/>
      <c r="EN571" s="7"/>
      <c r="EO571"/>
      <c r="EY571" s="5"/>
    </row>
    <row r="572" spans="18:155" ht="1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  <c r="EI572" s="5"/>
      <c r="EJ572" s="5"/>
      <c r="EK572" s="7"/>
      <c r="EL572"/>
      <c r="EM572" s="5"/>
      <c r="EN572" s="7"/>
      <c r="EO572"/>
      <c r="EY572" s="5"/>
    </row>
    <row r="573" spans="18:155" ht="1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  <c r="EI573" s="5"/>
      <c r="EJ573" s="5"/>
      <c r="EK573" s="7"/>
      <c r="EL573"/>
      <c r="EM573" s="5"/>
      <c r="EN573" s="7"/>
      <c r="EO573"/>
      <c r="EY573" s="5"/>
    </row>
    <row r="574" spans="18:155" ht="1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  <c r="EI574" s="5"/>
      <c r="EJ574" s="5"/>
      <c r="EK574" s="7"/>
      <c r="EL574"/>
      <c r="EM574" s="5"/>
      <c r="EN574" s="7"/>
      <c r="EO574"/>
      <c r="EY574" s="5"/>
    </row>
    <row r="575" spans="18:155" ht="1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  <c r="EI575" s="5"/>
      <c r="EJ575" s="5"/>
      <c r="EK575" s="7"/>
      <c r="EL575"/>
      <c r="EM575" s="5"/>
      <c r="EN575" s="7"/>
      <c r="EO575"/>
      <c r="EY575" s="5"/>
    </row>
    <row r="576" spans="18:155" ht="1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  <c r="EI576" s="5"/>
      <c r="EJ576" s="5"/>
      <c r="EK576" s="7"/>
      <c r="EL576"/>
      <c r="EM576" s="5"/>
      <c r="EN576" s="7"/>
      <c r="EO576"/>
      <c r="EY576" s="5"/>
    </row>
    <row r="577" spans="18:155" ht="1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  <c r="EI577" s="5"/>
      <c r="EJ577" s="5"/>
      <c r="EK577" s="7"/>
      <c r="EL577"/>
      <c r="EM577" s="5"/>
      <c r="EN577" s="7"/>
      <c r="EO577"/>
      <c r="EY577" s="5"/>
    </row>
    <row r="578" spans="18:155" ht="1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  <c r="EI578" s="5"/>
      <c r="EJ578" s="5"/>
      <c r="EK578" s="7"/>
      <c r="EL578"/>
      <c r="EM578" s="5"/>
      <c r="EN578" s="7"/>
      <c r="EO578"/>
      <c r="EY578" s="5"/>
    </row>
    <row r="579" spans="18:155" ht="1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  <c r="EI579" s="5"/>
      <c r="EJ579" s="5"/>
      <c r="EK579" s="7"/>
      <c r="EL579"/>
      <c r="EM579" s="5"/>
      <c r="EN579" s="7"/>
      <c r="EO579"/>
      <c r="EY579" s="5"/>
    </row>
    <row r="580" spans="18:155" ht="1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  <c r="EI580" s="5"/>
      <c r="EJ580" s="5"/>
      <c r="EK580" s="7"/>
      <c r="EL580"/>
      <c r="EM580" s="5"/>
      <c r="EN580" s="7"/>
      <c r="EO580"/>
      <c r="EY580" s="5"/>
    </row>
    <row r="581" spans="18:155" ht="1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  <c r="EI581" s="5"/>
      <c r="EJ581" s="5"/>
      <c r="EK581" s="7"/>
      <c r="EL581"/>
      <c r="EM581" s="5"/>
      <c r="EN581" s="7"/>
      <c r="EO581"/>
      <c r="EY581" s="5"/>
    </row>
    <row r="582" spans="18:155" ht="1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  <c r="EI582" s="5"/>
      <c r="EJ582" s="5"/>
      <c r="EK582" s="7"/>
      <c r="EL582"/>
      <c r="EM582" s="5"/>
      <c r="EN582" s="7"/>
      <c r="EO582"/>
      <c r="EY582" s="5"/>
    </row>
    <row r="583" spans="18:155" ht="1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  <c r="EI583" s="5"/>
      <c r="EJ583" s="5"/>
      <c r="EK583" s="7"/>
      <c r="EL583"/>
      <c r="EM583" s="5"/>
      <c r="EN583" s="7"/>
      <c r="EO583"/>
      <c r="EY583" s="5"/>
    </row>
    <row r="584" spans="18:155" ht="1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  <c r="EI584" s="5"/>
      <c r="EJ584" s="5"/>
      <c r="EK584" s="7"/>
      <c r="EL584"/>
      <c r="EM584" s="5"/>
      <c r="EN584" s="7"/>
      <c r="EO584"/>
      <c r="EY584" s="5"/>
    </row>
    <row r="585" spans="18:155" ht="1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  <c r="EI585" s="5"/>
      <c r="EJ585" s="5"/>
      <c r="EK585" s="7"/>
      <c r="EL585"/>
      <c r="EM585" s="5"/>
      <c r="EN585" s="7"/>
      <c r="EO585"/>
      <c r="EY585" s="5"/>
    </row>
    <row r="586" spans="18:155" ht="1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  <c r="EI586" s="5"/>
      <c r="EJ586" s="5"/>
      <c r="EK586" s="7"/>
      <c r="EL586"/>
      <c r="EM586" s="5"/>
      <c r="EN586" s="7"/>
      <c r="EO586"/>
      <c r="EY586" s="5"/>
    </row>
    <row r="587" spans="18:155" ht="1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  <c r="EI587" s="5"/>
      <c r="EJ587" s="5"/>
      <c r="EK587" s="7"/>
      <c r="EL587"/>
      <c r="EM587" s="5"/>
      <c r="EN587" s="7"/>
      <c r="EO587"/>
      <c r="EY587" s="5"/>
    </row>
    <row r="588" spans="18:155" ht="1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  <c r="EI588" s="5"/>
      <c r="EJ588" s="5"/>
      <c r="EK588" s="7"/>
      <c r="EL588"/>
      <c r="EM588" s="5"/>
      <c r="EN588" s="7"/>
      <c r="EO588"/>
      <c r="EY588" s="5"/>
    </row>
    <row r="589" spans="18:155" ht="1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  <c r="EI589" s="5"/>
      <c r="EJ589" s="5"/>
      <c r="EK589" s="7"/>
      <c r="EL589"/>
      <c r="EM589" s="5"/>
      <c r="EN589" s="7"/>
      <c r="EO589"/>
      <c r="EY589" s="5"/>
    </row>
    <row r="590" spans="18:155" ht="1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  <c r="EI590" s="5"/>
      <c r="EJ590" s="5"/>
      <c r="EK590" s="7"/>
      <c r="EL590"/>
      <c r="EM590" s="5"/>
      <c r="EN590" s="7"/>
      <c r="EO590"/>
      <c r="EY590" s="5"/>
    </row>
    <row r="591" spans="18:155" ht="1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  <c r="EI591" s="5"/>
      <c r="EJ591" s="5"/>
      <c r="EK591" s="7"/>
      <c r="EL591"/>
      <c r="EM591" s="5"/>
      <c r="EN591" s="7"/>
      <c r="EO591"/>
      <c r="EY591" s="5"/>
    </row>
    <row r="592" spans="18:155" ht="1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  <c r="EI592" s="5"/>
      <c r="EJ592" s="5"/>
      <c r="EK592" s="7"/>
      <c r="EL592"/>
      <c r="EM592" s="5"/>
      <c r="EN592" s="7"/>
      <c r="EO592"/>
      <c r="EY592" s="5"/>
    </row>
    <row r="593" spans="18:155" ht="1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  <c r="EI593" s="5"/>
      <c r="EJ593" s="5"/>
      <c r="EK593" s="7"/>
      <c r="EL593"/>
      <c r="EM593" s="5"/>
      <c r="EN593" s="7"/>
      <c r="EO593"/>
      <c r="EY593" s="5"/>
    </row>
    <row r="594" spans="18:155" ht="1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  <c r="EI594" s="5"/>
      <c r="EJ594" s="5"/>
      <c r="EK594" s="7"/>
      <c r="EL594"/>
      <c r="EM594" s="5"/>
      <c r="EN594" s="7"/>
      <c r="EO594"/>
      <c r="EY594" s="5"/>
    </row>
    <row r="595" spans="18:155" ht="1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  <c r="EI595" s="5"/>
      <c r="EJ595" s="5"/>
      <c r="EK595" s="7"/>
      <c r="EL595"/>
      <c r="EM595" s="5"/>
      <c r="EN595" s="7"/>
      <c r="EO595"/>
      <c r="EY595" s="5"/>
    </row>
    <row r="596" spans="18:155" ht="1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  <c r="EI596" s="5"/>
      <c r="EJ596" s="5"/>
      <c r="EK596" s="7"/>
      <c r="EL596"/>
      <c r="EM596" s="5"/>
      <c r="EN596" s="7"/>
      <c r="EO596"/>
      <c r="EY596" s="5"/>
    </row>
    <row r="597" spans="18:155" ht="1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  <c r="EI597" s="5"/>
      <c r="EJ597" s="5"/>
      <c r="EK597" s="7"/>
      <c r="EL597"/>
      <c r="EM597" s="5"/>
      <c r="EN597" s="7"/>
      <c r="EO597"/>
      <c r="EY597" s="5"/>
    </row>
    <row r="598" spans="18:155" ht="1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  <c r="EI598" s="5"/>
      <c r="EJ598" s="5"/>
      <c r="EK598" s="7"/>
      <c r="EL598"/>
      <c r="EM598" s="5"/>
      <c r="EN598" s="7"/>
      <c r="EO598"/>
      <c r="EY598" s="5"/>
    </row>
    <row r="599" spans="18:155" ht="1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  <c r="EI599" s="5"/>
      <c r="EJ599" s="5"/>
      <c r="EK599" s="7"/>
      <c r="EL599"/>
      <c r="EM599" s="5"/>
      <c r="EN599" s="7"/>
      <c r="EO599"/>
      <c r="EY599" s="5"/>
    </row>
    <row r="600" spans="18:155" ht="1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  <c r="EI600" s="5"/>
      <c r="EJ600" s="5"/>
      <c r="EK600" s="7"/>
      <c r="EL600"/>
      <c r="EM600" s="5"/>
      <c r="EN600" s="7"/>
      <c r="EO600"/>
      <c r="EY600" s="5"/>
    </row>
    <row r="601" spans="18:155" ht="1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  <c r="EI601" s="5"/>
      <c r="EJ601" s="5"/>
      <c r="EK601" s="7"/>
      <c r="EL601"/>
      <c r="EM601" s="5"/>
      <c r="EN601" s="7"/>
      <c r="EO601"/>
      <c r="EY601" s="5"/>
    </row>
    <row r="602" spans="18:155" ht="1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  <c r="EI602" s="5"/>
      <c r="EJ602" s="5"/>
      <c r="EK602" s="7"/>
      <c r="EL602"/>
      <c r="EM602" s="5"/>
      <c r="EN602" s="7"/>
      <c r="EO602"/>
      <c r="EY602" s="5"/>
    </row>
    <row r="603" spans="18:155" ht="1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  <c r="EI603" s="5"/>
      <c r="EJ603" s="5"/>
      <c r="EK603" s="7"/>
      <c r="EL603"/>
      <c r="EM603" s="5"/>
      <c r="EN603" s="7"/>
      <c r="EO603"/>
      <c r="EY603" s="5"/>
    </row>
    <row r="604" spans="18:155" ht="1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  <c r="EI604" s="5"/>
      <c r="EJ604" s="5"/>
      <c r="EK604" s="7"/>
      <c r="EL604"/>
      <c r="EM604" s="5"/>
      <c r="EN604" s="7"/>
      <c r="EO604"/>
      <c r="EY604" s="5"/>
    </row>
    <row r="605" spans="18:155" ht="1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  <c r="EI605" s="5"/>
      <c r="EJ605" s="5"/>
      <c r="EK605" s="7"/>
      <c r="EL605"/>
      <c r="EM605" s="5"/>
      <c r="EN605" s="7"/>
      <c r="EO605"/>
      <c r="EY605" s="5"/>
    </row>
    <row r="606" spans="18:155" ht="1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  <c r="EI606" s="5"/>
      <c r="EJ606" s="5"/>
      <c r="EK606" s="7"/>
      <c r="EL606"/>
      <c r="EM606" s="5"/>
      <c r="EN606" s="7"/>
      <c r="EO606"/>
      <c r="EY606" s="5"/>
    </row>
    <row r="607" spans="18:155" ht="1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  <c r="EI607" s="5"/>
      <c r="EJ607" s="5"/>
      <c r="EK607" s="7"/>
      <c r="EL607"/>
      <c r="EM607" s="5"/>
      <c r="EN607" s="7"/>
      <c r="EO607"/>
      <c r="EY607" s="5"/>
    </row>
    <row r="608" spans="18:155" ht="1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  <c r="EI608" s="5"/>
      <c r="EJ608" s="5"/>
      <c r="EK608" s="7"/>
      <c r="EL608"/>
      <c r="EM608" s="5"/>
      <c r="EN608" s="7"/>
      <c r="EO608"/>
      <c r="EY608" s="5"/>
    </row>
    <row r="609" spans="18:155" ht="1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  <c r="EI609" s="5"/>
      <c r="EJ609" s="5"/>
      <c r="EK609" s="7"/>
      <c r="EL609"/>
      <c r="EM609" s="5"/>
      <c r="EN609" s="7"/>
      <c r="EO609"/>
      <c r="EY609" s="5"/>
    </row>
    <row r="610" spans="18:155" ht="1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  <c r="EI610" s="5"/>
      <c r="EJ610" s="5"/>
      <c r="EK610" s="7"/>
      <c r="EL610"/>
      <c r="EM610" s="5"/>
      <c r="EN610" s="7"/>
      <c r="EO610"/>
      <c r="EY610" s="5"/>
    </row>
    <row r="611" spans="18:155" ht="1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  <c r="EI611" s="5"/>
      <c r="EJ611" s="5"/>
      <c r="EK611" s="7"/>
      <c r="EL611"/>
      <c r="EM611" s="5"/>
      <c r="EN611" s="7"/>
      <c r="EO611"/>
      <c r="EY611" s="5"/>
    </row>
    <row r="612" spans="18:155" ht="1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  <c r="EI612" s="5"/>
      <c r="EJ612" s="5"/>
      <c r="EK612" s="7"/>
      <c r="EL612"/>
      <c r="EM612" s="5"/>
      <c r="EN612" s="7"/>
      <c r="EO612"/>
      <c r="EY612" s="5"/>
    </row>
    <row r="613" spans="18:155" ht="1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  <c r="EI613" s="5"/>
      <c r="EJ613" s="5"/>
      <c r="EK613" s="7"/>
      <c r="EL613"/>
      <c r="EM613" s="5"/>
      <c r="EN613" s="7"/>
      <c r="EO613"/>
      <c r="EY613" s="5"/>
    </row>
    <row r="614" spans="18:155" ht="1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  <c r="EI614" s="5"/>
      <c r="EJ614" s="5"/>
      <c r="EK614" s="7"/>
      <c r="EL614"/>
      <c r="EM614" s="5"/>
      <c r="EN614" s="7"/>
      <c r="EO614"/>
      <c r="EY614" s="5"/>
    </row>
    <row r="615" spans="18:155" ht="1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  <c r="EI615" s="5"/>
      <c r="EJ615" s="5"/>
      <c r="EK615" s="7"/>
      <c r="EL615"/>
      <c r="EM615" s="5"/>
      <c r="EN615" s="7"/>
      <c r="EO615"/>
      <c r="EY615" s="5"/>
    </row>
    <row r="616" spans="18:155" ht="1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  <c r="EI616" s="5"/>
      <c r="EJ616" s="5"/>
      <c r="EK616" s="7"/>
      <c r="EL616"/>
      <c r="EM616" s="5"/>
      <c r="EN616" s="7"/>
      <c r="EO616"/>
      <c r="EY616" s="5"/>
    </row>
    <row r="617" spans="18:155" ht="1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  <c r="EI617" s="5"/>
      <c r="EJ617" s="5"/>
      <c r="EK617" s="7"/>
      <c r="EL617"/>
      <c r="EM617" s="5"/>
      <c r="EN617" s="7"/>
      <c r="EO617"/>
      <c r="EY617" s="5"/>
    </row>
    <row r="618" spans="18:155" ht="1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  <c r="EI618" s="5"/>
      <c r="EJ618" s="5"/>
      <c r="EK618" s="7"/>
      <c r="EL618"/>
      <c r="EM618" s="5"/>
      <c r="EN618" s="7"/>
      <c r="EO618"/>
      <c r="EY618" s="5"/>
    </row>
    <row r="619" spans="18:155" ht="1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  <c r="EI619" s="5"/>
      <c r="EJ619" s="5"/>
      <c r="EK619" s="7"/>
      <c r="EL619"/>
      <c r="EM619" s="5"/>
      <c r="EN619" s="7"/>
      <c r="EO619"/>
      <c r="EY619" s="5"/>
    </row>
    <row r="620" spans="18:155" ht="1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  <c r="EI620" s="5"/>
      <c r="EJ620" s="5"/>
      <c r="EK620" s="7"/>
      <c r="EL620"/>
      <c r="EM620" s="5"/>
      <c r="EN620" s="7"/>
      <c r="EO620"/>
      <c r="EY620" s="5"/>
    </row>
    <row r="621" spans="18:155" ht="1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  <c r="EI621" s="5"/>
      <c r="EJ621" s="5"/>
      <c r="EK621" s="7"/>
      <c r="EL621"/>
      <c r="EM621" s="5"/>
      <c r="EN621" s="7"/>
      <c r="EO621"/>
      <c r="EY621" s="5"/>
    </row>
    <row r="622" spans="18:155" ht="1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  <c r="EI622" s="5"/>
      <c r="EJ622" s="5"/>
      <c r="EK622" s="7"/>
      <c r="EL622"/>
      <c r="EM622" s="5"/>
      <c r="EN622" s="7"/>
      <c r="EO622"/>
      <c r="EY622" s="5"/>
    </row>
    <row r="623" spans="18:155" ht="1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  <c r="EI623" s="5"/>
      <c r="EJ623" s="5"/>
      <c r="EK623" s="7"/>
      <c r="EL623"/>
      <c r="EM623" s="5"/>
      <c r="EN623" s="7"/>
      <c r="EO623"/>
      <c r="EY623" s="5"/>
    </row>
    <row r="624" spans="18:155" ht="1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  <c r="EI624" s="5"/>
      <c r="EJ624" s="5"/>
      <c r="EK624" s="7"/>
      <c r="EL624"/>
      <c r="EM624" s="5"/>
      <c r="EN624" s="7"/>
      <c r="EO624"/>
      <c r="EY624" s="5"/>
    </row>
    <row r="625" spans="18:155" ht="1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  <c r="EI625" s="5"/>
      <c r="EJ625" s="5"/>
      <c r="EK625" s="7"/>
      <c r="EL625"/>
      <c r="EM625" s="5"/>
      <c r="EN625" s="7"/>
      <c r="EO625"/>
      <c r="EY625" s="5"/>
    </row>
    <row r="626" spans="18:155" ht="1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  <c r="EI626" s="5"/>
      <c r="EJ626" s="5"/>
      <c r="EK626" s="7"/>
      <c r="EL626"/>
      <c r="EM626" s="5"/>
      <c r="EN626" s="7"/>
      <c r="EO626"/>
      <c r="EY626" s="5"/>
    </row>
    <row r="627" spans="18:155" ht="1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  <c r="EI627" s="5"/>
      <c r="EJ627" s="5"/>
      <c r="EK627" s="7"/>
      <c r="EL627"/>
      <c r="EM627" s="5"/>
      <c r="EN627" s="7"/>
      <c r="EO627"/>
      <c r="EY627" s="5"/>
    </row>
    <row r="628" spans="18:155" ht="1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  <c r="EI628" s="5"/>
      <c r="EJ628" s="5"/>
      <c r="EK628" s="7"/>
      <c r="EL628"/>
      <c r="EM628" s="5"/>
      <c r="EN628" s="7"/>
      <c r="EO628"/>
      <c r="EY628" s="5"/>
    </row>
    <row r="629" spans="18:155" ht="1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  <c r="EI629" s="5"/>
      <c r="EJ629" s="5"/>
      <c r="EK629" s="7"/>
      <c r="EL629"/>
      <c r="EM629" s="5"/>
      <c r="EN629" s="7"/>
      <c r="EO629"/>
      <c r="EY629" s="5"/>
    </row>
    <row r="630" spans="18:155" ht="1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  <c r="EI630" s="5"/>
      <c r="EJ630" s="5"/>
      <c r="EK630" s="7"/>
      <c r="EL630"/>
      <c r="EM630" s="5"/>
      <c r="EN630" s="7"/>
      <c r="EO630"/>
      <c r="EY630" s="5"/>
    </row>
    <row r="631" spans="18:155" ht="1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  <c r="EI631" s="5"/>
      <c r="EJ631" s="5"/>
      <c r="EK631" s="7"/>
      <c r="EL631"/>
      <c r="EM631" s="5"/>
      <c r="EN631" s="7"/>
      <c r="EO631"/>
      <c r="EY631" s="5"/>
    </row>
    <row r="632" spans="18:155" ht="1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  <c r="EI632" s="5"/>
      <c r="EJ632" s="5"/>
      <c r="EK632" s="7"/>
      <c r="EL632"/>
      <c r="EM632" s="5"/>
      <c r="EN632" s="7"/>
      <c r="EO632"/>
      <c r="EY632" s="5"/>
    </row>
    <row r="633" spans="18:155" ht="1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  <c r="EI633" s="5"/>
      <c r="EJ633" s="5"/>
      <c r="EK633" s="7"/>
      <c r="EL633"/>
      <c r="EM633" s="5"/>
      <c r="EN633" s="7"/>
      <c r="EO633"/>
      <c r="EY633" s="5"/>
    </row>
    <row r="634" spans="18:155" ht="1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  <c r="EI634" s="5"/>
      <c r="EJ634" s="5"/>
      <c r="EK634" s="7"/>
      <c r="EL634"/>
      <c r="EM634" s="5"/>
      <c r="EN634" s="7"/>
      <c r="EO634"/>
      <c r="EY634" s="5"/>
    </row>
    <row r="635" spans="18:155" ht="1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  <c r="EI635" s="5"/>
      <c r="EJ635" s="5"/>
      <c r="EK635" s="7"/>
      <c r="EL635"/>
      <c r="EM635" s="5"/>
      <c r="EN635" s="7"/>
      <c r="EO635"/>
      <c r="EY635" s="5"/>
    </row>
    <row r="636" spans="18:155" ht="1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  <c r="EI636" s="5"/>
      <c r="EJ636" s="5"/>
      <c r="EK636" s="7"/>
      <c r="EL636"/>
      <c r="EM636" s="5"/>
      <c r="EN636" s="7"/>
      <c r="EO636"/>
      <c r="EY636" s="5"/>
    </row>
    <row r="637" spans="18:155" ht="1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  <c r="EI637" s="5"/>
      <c r="EJ637" s="5"/>
      <c r="EK637" s="7"/>
      <c r="EL637"/>
      <c r="EM637" s="5"/>
      <c r="EN637" s="7"/>
      <c r="EO637"/>
      <c r="EY637" s="5"/>
    </row>
    <row r="638" spans="18:155" ht="1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  <c r="EI638" s="5"/>
      <c r="EJ638" s="5"/>
      <c r="EK638" s="7"/>
      <c r="EL638"/>
      <c r="EM638" s="5"/>
      <c r="EN638" s="7"/>
      <c r="EO638"/>
      <c r="EY638" s="5"/>
    </row>
    <row r="639" spans="18:155" ht="1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  <c r="EI639" s="5"/>
      <c r="EJ639" s="5"/>
      <c r="EK639" s="7"/>
      <c r="EL639"/>
      <c r="EM639" s="5"/>
      <c r="EN639" s="7"/>
      <c r="EO639"/>
      <c r="EY639" s="5"/>
    </row>
    <row r="640" spans="18:155" ht="1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  <c r="EI640" s="5"/>
      <c r="EJ640" s="5"/>
      <c r="EK640" s="7"/>
      <c r="EL640"/>
      <c r="EM640" s="5"/>
      <c r="EN640" s="7"/>
      <c r="EO640"/>
      <c r="EY640" s="5"/>
    </row>
    <row r="641" spans="18:155" ht="1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  <c r="EI641" s="5"/>
      <c r="EJ641" s="5"/>
      <c r="EK641" s="7"/>
      <c r="EL641"/>
      <c r="EM641" s="5"/>
      <c r="EN641" s="7"/>
      <c r="EO641"/>
      <c r="EY641" s="5"/>
    </row>
    <row r="642" spans="18:155" ht="1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  <c r="EI642" s="5"/>
      <c r="EJ642" s="5"/>
      <c r="EK642" s="7"/>
      <c r="EL642"/>
      <c r="EM642" s="5"/>
      <c r="EN642" s="7"/>
      <c r="EO642"/>
      <c r="EY642" s="5"/>
    </row>
    <row r="643" spans="18:155" ht="1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  <c r="EI643" s="5"/>
      <c r="EJ643" s="5"/>
      <c r="EK643" s="7"/>
      <c r="EL643"/>
      <c r="EM643" s="5"/>
      <c r="EN643" s="7"/>
      <c r="EO643"/>
      <c r="EY643" s="5"/>
    </row>
    <row r="644" spans="18:155" ht="1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  <c r="EI644" s="5"/>
      <c r="EJ644" s="5"/>
      <c r="EK644" s="7"/>
      <c r="EL644"/>
      <c r="EM644" s="5"/>
      <c r="EN644" s="7"/>
      <c r="EO644"/>
      <c r="EY644" s="5"/>
    </row>
    <row r="645" spans="18:155" ht="1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  <c r="EI645" s="5"/>
      <c r="EJ645" s="5"/>
      <c r="EK645" s="7"/>
      <c r="EL645"/>
      <c r="EM645" s="5"/>
      <c r="EN645" s="7"/>
      <c r="EO645"/>
      <c r="EY645" s="5"/>
    </row>
    <row r="646" spans="18:155" ht="1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  <c r="EI646" s="5"/>
      <c r="EJ646" s="5"/>
      <c r="EK646" s="7"/>
      <c r="EL646"/>
      <c r="EM646" s="5"/>
      <c r="EN646" s="7"/>
      <c r="EO646"/>
      <c r="EY646" s="5"/>
    </row>
    <row r="647" spans="18:155" ht="1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  <c r="EI647" s="5"/>
      <c r="EJ647" s="5"/>
      <c r="EK647" s="7"/>
      <c r="EL647"/>
      <c r="EM647" s="5"/>
      <c r="EN647" s="7"/>
      <c r="EO647"/>
      <c r="EY647" s="5"/>
    </row>
    <row r="648" spans="18:155" ht="1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  <c r="EI648" s="5"/>
      <c r="EJ648" s="5"/>
      <c r="EK648" s="7"/>
      <c r="EL648"/>
      <c r="EM648" s="5"/>
      <c r="EN648" s="7"/>
      <c r="EO648"/>
      <c r="EY648" s="5"/>
    </row>
    <row r="649" spans="18:155" ht="1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  <c r="EI649" s="5"/>
      <c r="EJ649" s="5"/>
      <c r="EK649" s="7"/>
      <c r="EL649"/>
      <c r="EM649" s="5"/>
      <c r="EN649" s="7"/>
      <c r="EO649"/>
      <c r="EY649" s="5"/>
    </row>
    <row r="650" spans="18:155" ht="1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  <c r="EI650" s="5"/>
      <c r="EJ650" s="5"/>
      <c r="EK650" s="7"/>
      <c r="EL650"/>
      <c r="EM650" s="5"/>
      <c r="EN650" s="7"/>
      <c r="EO650"/>
      <c r="EY650" s="5"/>
    </row>
    <row r="651" spans="18:155" ht="1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  <c r="EI651" s="5"/>
      <c r="EJ651" s="5"/>
      <c r="EK651" s="7"/>
      <c r="EL651"/>
      <c r="EM651" s="5"/>
      <c r="EN651" s="7"/>
      <c r="EO651"/>
      <c r="EY651" s="5"/>
    </row>
    <row r="652" spans="18:155" ht="1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  <c r="EI652" s="5"/>
      <c r="EJ652" s="5"/>
      <c r="EK652" s="7"/>
      <c r="EL652"/>
      <c r="EM652" s="5"/>
      <c r="EN652" s="7"/>
      <c r="EO652"/>
      <c r="EY652" s="5"/>
    </row>
    <row r="653" spans="18:155" ht="1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  <c r="EI653" s="5"/>
      <c r="EJ653" s="5"/>
      <c r="EK653" s="7"/>
      <c r="EL653"/>
      <c r="EM653" s="5"/>
      <c r="EN653" s="7"/>
      <c r="EO653"/>
      <c r="EY653" s="5"/>
    </row>
    <row r="654" spans="18:155" ht="1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  <c r="EI654" s="5"/>
      <c r="EJ654" s="5"/>
      <c r="EK654" s="7"/>
      <c r="EL654"/>
      <c r="EM654" s="5"/>
      <c r="EN654" s="7"/>
      <c r="EO654"/>
      <c r="EY654" s="5"/>
    </row>
    <row r="655" spans="18:155" ht="1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  <c r="EI655" s="5"/>
      <c r="EJ655" s="5"/>
      <c r="EK655" s="7"/>
      <c r="EL655"/>
      <c r="EM655" s="5"/>
      <c r="EN655" s="7"/>
      <c r="EO655"/>
      <c r="EY655" s="5"/>
    </row>
    <row r="656" spans="18:155" ht="1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  <c r="EI656" s="5"/>
      <c r="EJ656" s="5"/>
      <c r="EK656" s="7"/>
      <c r="EL656"/>
      <c r="EM656" s="5"/>
      <c r="EN656" s="7"/>
      <c r="EO656"/>
      <c r="EY656" s="5"/>
    </row>
    <row r="657" spans="18:155" ht="1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  <c r="EI657" s="5"/>
      <c r="EJ657" s="5"/>
      <c r="EK657" s="7"/>
      <c r="EL657"/>
      <c r="EM657" s="5"/>
      <c r="EN657" s="7"/>
      <c r="EO657"/>
      <c r="EY657" s="5"/>
    </row>
    <row r="658" spans="18:155" ht="1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  <c r="EI658" s="5"/>
      <c r="EJ658" s="5"/>
      <c r="EK658" s="7"/>
      <c r="EL658"/>
      <c r="EM658" s="5"/>
      <c r="EN658" s="7"/>
      <c r="EO658"/>
      <c r="EY658" s="5"/>
    </row>
    <row r="659" spans="18:155" ht="1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  <c r="EI659" s="5"/>
      <c r="EJ659" s="5"/>
      <c r="EK659" s="7"/>
      <c r="EL659"/>
      <c r="EM659" s="5"/>
      <c r="EN659" s="7"/>
      <c r="EO659"/>
      <c r="EY659" s="5"/>
    </row>
    <row r="660" spans="18:155" ht="1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  <c r="EI660" s="5"/>
      <c r="EJ660" s="5"/>
      <c r="EK660" s="7"/>
      <c r="EL660"/>
      <c r="EM660" s="5"/>
      <c r="EN660" s="7"/>
      <c r="EO660"/>
      <c r="EY660" s="5"/>
    </row>
    <row r="661" spans="18:155" ht="1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  <c r="EI661" s="5"/>
      <c r="EJ661" s="5"/>
      <c r="EK661" s="7"/>
      <c r="EL661"/>
      <c r="EM661" s="5"/>
      <c r="EN661" s="7"/>
      <c r="EO661"/>
      <c r="EY661" s="5"/>
    </row>
    <row r="662" spans="18:155" ht="1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  <c r="EI662" s="5"/>
      <c r="EJ662" s="5"/>
      <c r="EK662" s="7"/>
      <c r="EL662"/>
      <c r="EM662" s="5"/>
      <c r="EN662" s="7"/>
      <c r="EO662"/>
      <c r="EY662" s="5"/>
    </row>
    <row r="663" spans="18:155" ht="1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  <c r="EI663" s="5"/>
      <c r="EJ663" s="5"/>
      <c r="EK663" s="7"/>
      <c r="EL663"/>
      <c r="EM663" s="5"/>
      <c r="EN663" s="7"/>
      <c r="EO663"/>
      <c r="EY663" s="5"/>
    </row>
    <row r="664" spans="18:155" ht="1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  <c r="EI664" s="5"/>
      <c r="EJ664" s="5"/>
      <c r="EK664" s="7"/>
      <c r="EL664"/>
      <c r="EM664" s="5"/>
      <c r="EN664" s="7"/>
      <c r="EO664"/>
      <c r="EY664" s="5"/>
    </row>
    <row r="665" spans="18:155" ht="1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  <c r="EI665" s="5"/>
      <c r="EJ665" s="5"/>
      <c r="EK665" s="7"/>
      <c r="EL665"/>
      <c r="EM665" s="5"/>
      <c r="EN665" s="7"/>
      <c r="EO665"/>
      <c r="EY665" s="5"/>
    </row>
    <row r="666" spans="18:155" ht="1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  <c r="EI666" s="5"/>
      <c r="EJ666" s="5"/>
      <c r="EK666" s="7"/>
      <c r="EL666"/>
      <c r="EM666" s="5"/>
      <c r="EN666" s="7"/>
      <c r="EO666"/>
      <c r="EY666" s="5"/>
    </row>
    <row r="667" spans="18:155" ht="1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  <c r="EI667" s="5"/>
      <c r="EJ667" s="5"/>
      <c r="EK667" s="7"/>
      <c r="EL667"/>
      <c r="EM667" s="5"/>
      <c r="EN667" s="7"/>
      <c r="EO667"/>
      <c r="EY667" s="5"/>
    </row>
    <row r="668" spans="18:155" ht="1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  <c r="EI668" s="5"/>
      <c r="EJ668" s="5"/>
      <c r="EK668" s="7"/>
      <c r="EL668"/>
      <c r="EM668" s="5"/>
      <c r="EN668" s="7"/>
      <c r="EO668"/>
      <c r="EY668" s="5"/>
    </row>
    <row r="669" spans="18:155" ht="1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  <c r="EI669" s="5"/>
      <c r="EJ669" s="5"/>
      <c r="EK669" s="7"/>
      <c r="EL669"/>
      <c r="EM669" s="5"/>
      <c r="EN669" s="7"/>
      <c r="EO669"/>
      <c r="EY669" s="5"/>
    </row>
    <row r="670" spans="18:155" ht="1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  <c r="EI670" s="5"/>
      <c r="EJ670" s="5"/>
      <c r="EK670" s="7"/>
      <c r="EL670"/>
      <c r="EM670" s="5"/>
      <c r="EN670" s="7"/>
      <c r="EO670"/>
      <c r="EY670" s="5"/>
    </row>
    <row r="671" spans="18:155" ht="1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  <c r="EI671" s="5"/>
      <c r="EJ671" s="5"/>
      <c r="EK671" s="7"/>
      <c r="EL671"/>
      <c r="EM671" s="5"/>
      <c r="EN671" s="7"/>
      <c r="EO671"/>
      <c r="EY671" s="5"/>
    </row>
    <row r="672" spans="18:155" ht="1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  <c r="EI672" s="5"/>
      <c r="EJ672" s="5"/>
      <c r="EK672" s="7"/>
      <c r="EL672"/>
      <c r="EM672" s="5"/>
      <c r="EN672" s="7"/>
      <c r="EO672"/>
      <c r="EY672" s="5"/>
    </row>
    <row r="673" spans="18:155" ht="1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  <c r="EI673" s="5"/>
      <c r="EJ673" s="5"/>
      <c r="EK673" s="7"/>
      <c r="EL673"/>
      <c r="EM673" s="5"/>
      <c r="EN673" s="7"/>
      <c r="EO673"/>
      <c r="EY673" s="5"/>
    </row>
    <row r="674" spans="18:155" ht="1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  <c r="EI674" s="5"/>
      <c r="EJ674" s="5"/>
      <c r="EK674" s="7"/>
      <c r="EL674"/>
      <c r="EM674" s="5"/>
      <c r="EN674" s="7"/>
      <c r="EO674"/>
      <c r="EY674" s="5"/>
    </row>
    <row r="675" spans="18:155" ht="1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  <c r="EI675" s="5"/>
      <c r="EJ675" s="5"/>
      <c r="EK675" s="7"/>
      <c r="EL675"/>
      <c r="EM675" s="5"/>
      <c r="EN675" s="7"/>
      <c r="EO675"/>
      <c r="EY675" s="5"/>
    </row>
    <row r="676" spans="18:155" ht="1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  <c r="EI676" s="5"/>
      <c r="EJ676" s="5"/>
      <c r="EK676" s="7"/>
      <c r="EL676"/>
      <c r="EM676" s="5"/>
      <c r="EN676" s="7"/>
      <c r="EO676"/>
      <c r="EY676" s="5"/>
    </row>
    <row r="677" spans="18:155" ht="1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  <c r="EI677" s="5"/>
      <c r="EJ677" s="5"/>
      <c r="EK677" s="7"/>
      <c r="EL677"/>
      <c r="EM677" s="5"/>
      <c r="EN677" s="7"/>
      <c r="EO677"/>
      <c r="EY677" s="5"/>
    </row>
    <row r="678" spans="18:155" ht="1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  <c r="EI678" s="5"/>
      <c r="EJ678" s="5"/>
      <c r="EK678" s="7"/>
      <c r="EL678"/>
      <c r="EM678" s="5"/>
      <c r="EN678" s="7"/>
      <c r="EO678"/>
      <c r="EY678" s="5"/>
    </row>
    <row r="679" spans="18:155" ht="1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  <c r="EI679" s="5"/>
      <c r="EJ679" s="5"/>
      <c r="EK679" s="7"/>
      <c r="EL679"/>
      <c r="EM679" s="5"/>
      <c r="EN679" s="7"/>
      <c r="EO679"/>
      <c r="EY679" s="5"/>
    </row>
    <row r="680" spans="18:155" ht="1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  <c r="EI680" s="5"/>
      <c r="EJ680" s="5"/>
      <c r="EK680" s="7"/>
      <c r="EL680"/>
      <c r="EM680" s="5"/>
      <c r="EN680" s="7"/>
      <c r="EO680"/>
      <c r="EY680" s="5"/>
    </row>
    <row r="681" spans="18:155" ht="1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  <c r="EI681" s="5"/>
      <c r="EJ681" s="5"/>
      <c r="EK681" s="7"/>
      <c r="EL681"/>
      <c r="EM681" s="5"/>
      <c r="EN681" s="7"/>
      <c r="EO681"/>
      <c r="EY681" s="5"/>
    </row>
    <row r="682" spans="18:155" ht="1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  <c r="EI682" s="5"/>
      <c r="EJ682" s="5"/>
      <c r="EK682" s="7"/>
      <c r="EL682"/>
      <c r="EM682" s="5"/>
      <c r="EN682" s="7"/>
      <c r="EO682"/>
      <c r="EY682" s="5"/>
    </row>
    <row r="683" spans="18:155" ht="1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  <c r="EI683" s="5"/>
      <c r="EJ683" s="5"/>
      <c r="EK683" s="7"/>
      <c r="EL683"/>
      <c r="EM683" s="5"/>
      <c r="EN683" s="7"/>
      <c r="EO683"/>
      <c r="EY683" s="5"/>
    </row>
    <row r="684" spans="18:155" ht="1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  <c r="EI684" s="5"/>
      <c r="EJ684" s="5"/>
      <c r="EK684" s="7"/>
      <c r="EL684"/>
      <c r="EM684" s="5"/>
      <c r="EN684" s="7"/>
      <c r="EO684"/>
      <c r="EY684" s="5"/>
    </row>
    <row r="685" spans="18:155" ht="1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  <c r="EI685" s="5"/>
      <c r="EJ685" s="5"/>
      <c r="EK685" s="7"/>
      <c r="EL685"/>
      <c r="EM685" s="5"/>
      <c r="EN685" s="7"/>
      <c r="EO685"/>
      <c r="EY685" s="5"/>
    </row>
    <row r="686" spans="18:155" ht="1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  <c r="EI686" s="5"/>
      <c r="EJ686" s="5"/>
      <c r="EK686" s="7"/>
      <c r="EL686"/>
      <c r="EM686" s="5"/>
      <c r="EN686" s="7"/>
      <c r="EO686"/>
      <c r="EY686" s="5"/>
    </row>
    <row r="687" spans="18:155" ht="1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  <c r="EI687" s="5"/>
      <c r="EJ687" s="5"/>
      <c r="EK687" s="7"/>
      <c r="EL687"/>
      <c r="EM687" s="5"/>
      <c r="EN687" s="7"/>
      <c r="EO687"/>
      <c r="EY687" s="5"/>
    </row>
    <row r="688" spans="18:155" ht="1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  <c r="EI688" s="5"/>
      <c r="EJ688" s="5"/>
      <c r="EK688" s="7"/>
      <c r="EL688"/>
      <c r="EM688" s="5"/>
      <c r="EN688" s="7"/>
      <c r="EO688"/>
      <c r="EY688" s="5"/>
    </row>
    <row r="689" spans="18:155" ht="1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  <c r="EI689" s="5"/>
      <c r="EJ689" s="5"/>
      <c r="EK689" s="7"/>
      <c r="EL689"/>
      <c r="EM689" s="5"/>
      <c r="EN689" s="7"/>
      <c r="EO689"/>
      <c r="EY689" s="5"/>
    </row>
    <row r="690" spans="18:155" ht="1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  <c r="EI690" s="5"/>
      <c r="EJ690" s="5"/>
      <c r="EK690" s="7"/>
      <c r="EL690"/>
      <c r="EM690" s="5"/>
      <c r="EN690" s="7"/>
      <c r="EO690"/>
      <c r="EY690" s="5"/>
    </row>
    <row r="691" spans="18:155" ht="1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  <c r="EI691" s="5"/>
      <c r="EJ691" s="5"/>
      <c r="EK691" s="7"/>
      <c r="EL691"/>
      <c r="EM691" s="5"/>
      <c r="EN691" s="7"/>
      <c r="EO691"/>
      <c r="EY691" s="5"/>
    </row>
    <row r="692" spans="18:155" ht="1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  <c r="EI692" s="5"/>
      <c r="EJ692" s="5"/>
      <c r="EK692" s="7"/>
      <c r="EL692"/>
      <c r="EM692" s="5"/>
      <c r="EN692" s="7"/>
      <c r="EO692"/>
      <c r="EY692" s="5"/>
    </row>
    <row r="693" spans="18:155" ht="1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  <c r="EI693" s="5"/>
      <c r="EJ693" s="5"/>
      <c r="EK693" s="7"/>
      <c r="EL693"/>
      <c r="EM693" s="5"/>
      <c r="EN693" s="7"/>
      <c r="EO693"/>
      <c r="EY693" s="5"/>
    </row>
    <row r="694" spans="18:155" ht="1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  <c r="EI694" s="5"/>
      <c r="EJ694" s="5"/>
      <c r="EK694" s="7"/>
      <c r="EL694"/>
      <c r="EM694" s="5"/>
      <c r="EN694" s="7"/>
      <c r="EO694"/>
      <c r="EY694" s="5"/>
    </row>
    <row r="695" spans="18:155" ht="1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  <c r="EI695" s="5"/>
      <c r="EJ695" s="5"/>
      <c r="EK695" s="7"/>
      <c r="EL695"/>
      <c r="EM695" s="5"/>
      <c r="EN695" s="7"/>
      <c r="EO695"/>
      <c r="EY695" s="5"/>
    </row>
    <row r="696" spans="18:155" ht="1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  <c r="EI696" s="5"/>
      <c r="EJ696" s="5"/>
      <c r="EK696" s="7"/>
      <c r="EL696"/>
      <c r="EM696" s="5"/>
      <c r="EN696" s="7"/>
      <c r="EO696"/>
      <c r="EY696" s="5"/>
    </row>
    <row r="697" spans="18:155" ht="1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  <c r="EI697" s="5"/>
      <c r="EJ697" s="5"/>
      <c r="EK697" s="7"/>
      <c r="EL697"/>
      <c r="EM697" s="5"/>
      <c r="EN697" s="7"/>
      <c r="EO697"/>
      <c r="EY697" s="5"/>
    </row>
    <row r="698" spans="18:155" ht="1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  <c r="EI698" s="5"/>
      <c r="EJ698" s="5"/>
      <c r="EK698" s="7"/>
      <c r="EL698"/>
      <c r="EM698" s="5"/>
      <c r="EN698" s="7"/>
      <c r="EO698"/>
      <c r="EY698" s="5"/>
    </row>
    <row r="699" spans="18:155" ht="1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  <c r="EI699" s="5"/>
      <c r="EJ699" s="5"/>
      <c r="EK699" s="7"/>
      <c r="EL699"/>
      <c r="EM699" s="5"/>
      <c r="EN699" s="7"/>
      <c r="EO699"/>
      <c r="EY699" s="5"/>
    </row>
    <row r="700" spans="18:155" ht="1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  <c r="EI700" s="5"/>
      <c r="EJ700" s="5"/>
      <c r="EK700" s="7"/>
      <c r="EL700"/>
      <c r="EM700" s="5"/>
      <c r="EN700" s="7"/>
      <c r="EO700"/>
      <c r="EY700" s="5"/>
    </row>
    <row r="701" spans="18:155" ht="1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  <c r="EI701" s="5"/>
      <c r="EJ701" s="5"/>
      <c r="EK701" s="7"/>
      <c r="EL701"/>
      <c r="EM701" s="5"/>
      <c r="EN701" s="7"/>
      <c r="EO701"/>
      <c r="EY701" s="5"/>
    </row>
    <row r="702" spans="18:155" ht="1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  <c r="EI702" s="5"/>
      <c r="EJ702" s="5"/>
      <c r="EK702" s="7"/>
      <c r="EL702"/>
      <c r="EM702" s="5"/>
      <c r="EN702" s="7"/>
      <c r="EO702"/>
      <c r="EY702" s="5"/>
    </row>
    <row r="703" spans="18:155" ht="1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  <c r="EI703" s="5"/>
      <c r="EJ703" s="5"/>
      <c r="EK703" s="7"/>
      <c r="EL703"/>
      <c r="EM703" s="5"/>
      <c r="EN703" s="7"/>
      <c r="EO703"/>
      <c r="EY703" s="5"/>
    </row>
    <row r="704" spans="18:155" ht="1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  <c r="EI704" s="5"/>
      <c r="EJ704" s="5"/>
      <c r="EK704" s="7"/>
      <c r="EL704"/>
      <c r="EM704" s="5"/>
      <c r="EN704" s="7"/>
      <c r="EO704"/>
      <c r="EY704" s="5"/>
    </row>
    <row r="705" spans="18:155" ht="1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  <c r="EI705" s="5"/>
      <c r="EJ705" s="5"/>
      <c r="EK705" s="7"/>
      <c r="EL705"/>
      <c r="EM705" s="5"/>
      <c r="EN705" s="7"/>
      <c r="EO705"/>
      <c r="EY705" s="5"/>
    </row>
    <row r="706" spans="18:155" ht="1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  <c r="EI706" s="5"/>
      <c r="EJ706" s="5"/>
      <c r="EK706" s="7"/>
      <c r="EL706"/>
      <c r="EM706" s="5"/>
      <c r="EN706" s="7"/>
      <c r="EO706"/>
      <c r="EY706" s="5"/>
    </row>
    <row r="707" spans="18:155" ht="1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  <c r="EI707" s="5"/>
      <c r="EJ707" s="5"/>
      <c r="EK707" s="7"/>
      <c r="EL707"/>
      <c r="EM707" s="5"/>
      <c r="EN707" s="7"/>
      <c r="EO707"/>
      <c r="EY707" s="5"/>
    </row>
    <row r="708" spans="18:155" ht="1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  <c r="EI708" s="5"/>
      <c r="EJ708" s="5"/>
      <c r="EK708" s="7"/>
      <c r="EL708"/>
      <c r="EM708" s="5"/>
      <c r="EN708" s="7"/>
      <c r="EO708"/>
      <c r="EY708" s="5"/>
    </row>
    <row r="709" spans="18:155" ht="1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  <c r="EI709" s="5"/>
      <c r="EJ709" s="5"/>
      <c r="EK709" s="7"/>
      <c r="EL709"/>
      <c r="EM709" s="5"/>
      <c r="EN709" s="7"/>
      <c r="EO709"/>
      <c r="EY709" s="5"/>
    </row>
    <row r="710" spans="18:155" ht="1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  <c r="EI710" s="5"/>
      <c r="EJ710" s="5"/>
      <c r="EK710" s="7"/>
      <c r="EL710"/>
      <c r="EM710" s="5"/>
      <c r="EN710" s="7"/>
      <c r="EO710"/>
      <c r="EY710" s="5"/>
    </row>
    <row r="711" spans="18:155" ht="1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  <c r="EI711" s="5"/>
      <c r="EJ711" s="5"/>
      <c r="EK711" s="7"/>
      <c r="EL711"/>
      <c r="EM711" s="5"/>
      <c r="EN711" s="7"/>
      <c r="EO711"/>
      <c r="EY711" s="5"/>
    </row>
    <row r="712" spans="18:155" ht="1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  <c r="EI712" s="5"/>
      <c r="EJ712" s="5"/>
      <c r="EK712" s="7"/>
      <c r="EL712"/>
      <c r="EM712" s="5"/>
      <c r="EN712" s="7"/>
      <c r="EO712"/>
      <c r="EY712" s="5"/>
    </row>
    <row r="713" spans="18:155" ht="1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  <c r="EI713" s="5"/>
      <c r="EJ713" s="5"/>
      <c r="EK713" s="7"/>
      <c r="EL713"/>
      <c r="EM713" s="5"/>
      <c r="EN713" s="7"/>
      <c r="EO713"/>
      <c r="EY713" s="5"/>
    </row>
    <row r="714" spans="18:155" ht="1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  <c r="EI714" s="5"/>
      <c r="EJ714" s="5"/>
      <c r="EK714" s="7"/>
      <c r="EL714"/>
      <c r="EM714" s="5"/>
      <c r="EN714" s="7"/>
      <c r="EO714"/>
      <c r="EY714" s="5"/>
    </row>
    <row r="715" spans="18:155" ht="1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  <c r="EI715" s="5"/>
      <c r="EJ715" s="5"/>
      <c r="EK715" s="7"/>
      <c r="EL715"/>
      <c r="EM715" s="5"/>
      <c r="EN715" s="7"/>
      <c r="EO715"/>
      <c r="EY715" s="5"/>
    </row>
    <row r="716" spans="18:155" ht="1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  <c r="EI716" s="5"/>
      <c r="EJ716" s="5"/>
      <c r="EK716" s="7"/>
      <c r="EL716"/>
      <c r="EM716" s="5"/>
      <c r="EN716" s="7"/>
      <c r="EO716"/>
      <c r="EY716" s="5"/>
    </row>
    <row r="717" spans="18:155" ht="1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  <c r="EI717" s="5"/>
      <c r="EJ717" s="5"/>
      <c r="EK717" s="7"/>
      <c r="EL717"/>
      <c r="EM717" s="5"/>
      <c r="EN717" s="7"/>
      <c r="EO717"/>
      <c r="EY717" s="5"/>
    </row>
    <row r="718" spans="18:155" ht="1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  <c r="EI718" s="5"/>
      <c r="EJ718" s="5"/>
      <c r="EK718" s="7"/>
      <c r="EL718"/>
      <c r="EM718" s="5"/>
      <c r="EN718" s="7"/>
      <c r="EO718"/>
      <c r="EY718" s="5"/>
    </row>
    <row r="719" spans="18:155" ht="1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  <c r="EI719" s="5"/>
      <c r="EJ719" s="5"/>
      <c r="EK719" s="7"/>
      <c r="EL719"/>
      <c r="EM719" s="5"/>
      <c r="EN719" s="7"/>
      <c r="EO719"/>
      <c r="EY719" s="5"/>
    </row>
    <row r="720" spans="18:155" ht="1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  <c r="EI720" s="5"/>
      <c r="EJ720" s="5"/>
      <c r="EK720" s="7"/>
      <c r="EL720"/>
      <c r="EM720" s="5"/>
      <c r="EN720" s="7"/>
      <c r="EO720"/>
      <c r="EY720" s="5"/>
    </row>
    <row r="721" spans="18:155" ht="1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  <c r="EI721" s="5"/>
      <c r="EJ721" s="5"/>
      <c r="EK721" s="7"/>
      <c r="EL721"/>
      <c r="EM721" s="5"/>
      <c r="EN721" s="7"/>
      <c r="EO721"/>
      <c r="EY721" s="5"/>
    </row>
    <row r="722" spans="18:155" ht="1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  <c r="EI722" s="5"/>
      <c r="EJ722" s="5"/>
      <c r="EK722" s="7"/>
      <c r="EL722"/>
      <c r="EM722" s="5"/>
      <c r="EN722" s="7"/>
      <c r="EO722"/>
      <c r="EY722" s="5"/>
    </row>
    <row r="723" spans="18:155" ht="1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  <c r="EI723" s="5"/>
      <c r="EJ723" s="5"/>
      <c r="EK723" s="7"/>
      <c r="EL723"/>
      <c r="EM723" s="5"/>
      <c r="EN723" s="7"/>
      <c r="EO723"/>
      <c r="EY723" s="5"/>
    </row>
    <row r="724" spans="18:155" ht="1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  <c r="EI724" s="5"/>
      <c r="EJ724" s="5"/>
      <c r="EK724" s="7"/>
      <c r="EL724"/>
      <c r="EM724" s="5"/>
      <c r="EN724" s="7"/>
      <c r="EO724"/>
      <c r="EY724" s="5"/>
    </row>
    <row r="725" spans="18:155" ht="1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  <c r="EI725" s="5"/>
      <c r="EJ725" s="5"/>
      <c r="EK725" s="7"/>
      <c r="EL725"/>
      <c r="EM725" s="5"/>
      <c r="EN725" s="7"/>
      <c r="EO725"/>
      <c r="EY725" s="5"/>
    </row>
    <row r="726" spans="18:155" ht="1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  <c r="EI726" s="5"/>
      <c r="EJ726" s="5"/>
      <c r="EK726" s="7"/>
      <c r="EL726"/>
      <c r="EM726" s="5"/>
      <c r="EN726" s="7"/>
      <c r="EO726"/>
      <c r="EY726" s="5"/>
    </row>
    <row r="727" spans="18:155" ht="1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  <c r="EI727" s="5"/>
      <c r="EJ727" s="5"/>
      <c r="EK727" s="7"/>
      <c r="EL727"/>
      <c r="EM727" s="5"/>
      <c r="EN727" s="7"/>
      <c r="EO727"/>
      <c r="EY727" s="5"/>
    </row>
    <row r="728" spans="18:155" ht="1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  <c r="EI728" s="5"/>
      <c r="EJ728" s="5"/>
      <c r="EK728" s="7"/>
      <c r="EL728"/>
      <c r="EM728" s="5"/>
      <c r="EN728" s="7"/>
      <c r="EO728"/>
      <c r="EY728" s="5"/>
    </row>
    <row r="729" spans="18:155" ht="1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  <c r="EI729" s="5"/>
      <c r="EJ729" s="5"/>
      <c r="EK729" s="7"/>
      <c r="EL729"/>
      <c r="EM729" s="5"/>
      <c r="EN729" s="7"/>
      <c r="EO729"/>
      <c r="EY729" s="5"/>
    </row>
    <row r="730" spans="18:155" ht="1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  <c r="EI730" s="5"/>
      <c r="EJ730" s="5"/>
      <c r="EK730" s="7"/>
      <c r="EL730"/>
      <c r="EM730" s="5"/>
      <c r="EN730" s="7"/>
      <c r="EO730"/>
      <c r="EY730" s="5"/>
    </row>
    <row r="731" spans="18:155" ht="1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  <c r="EI731" s="5"/>
      <c r="EJ731" s="5"/>
      <c r="EK731" s="7"/>
      <c r="EL731"/>
      <c r="EM731" s="5"/>
      <c r="EN731" s="7"/>
      <c r="EO731"/>
      <c r="EY731" s="5"/>
    </row>
    <row r="732" spans="18:155" ht="1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  <c r="EI732" s="5"/>
      <c r="EJ732" s="5"/>
      <c r="EK732" s="7"/>
      <c r="EL732"/>
      <c r="EM732" s="5"/>
      <c r="EN732" s="7"/>
      <c r="EO732"/>
      <c r="EY732" s="5"/>
    </row>
    <row r="733" spans="18:155" ht="1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  <c r="EI733" s="5"/>
      <c r="EJ733" s="5"/>
      <c r="EK733" s="7"/>
      <c r="EL733"/>
      <c r="EM733" s="5"/>
      <c r="EN733" s="7"/>
      <c r="EO733"/>
      <c r="EY733" s="5"/>
    </row>
    <row r="734" spans="18:155" ht="1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  <c r="EI734" s="5"/>
      <c r="EJ734" s="5"/>
      <c r="EK734" s="7"/>
      <c r="EL734"/>
      <c r="EM734" s="5"/>
      <c r="EN734" s="7"/>
      <c r="EO734"/>
      <c r="EY734" s="5"/>
    </row>
    <row r="735" spans="18:155" ht="1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  <c r="EI735" s="5"/>
      <c r="EJ735" s="5"/>
      <c r="EK735" s="7"/>
      <c r="EL735"/>
      <c r="EM735" s="5"/>
      <c r="EN735" s="7"/>
      <c r="EO735"/>
      <c r="EY735" s="5"/>
    </row>
    <row r="736" spans="18:155" ht="1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  <c r="EI736" s="5"/>
      <c r="EJ736" s="5"/>
      <c r="EK736" s="7"/>
      <c r="EL736"/>
      <c r="EM736" s="5"/>
      <c r="EN736" s="7"/>
      <c r="EO736"/>
      <c r="EY736" s="5"/>
    </row>
    <row r="737" spans="18:155" ht="1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  <c r="EI737" s="5"/>
      <c r="EJ737" s="5"/>
      <c r="EK737" s="7"/>
      <c r="EL737"/>
      <c r="EM737" s="5"/>
      <c r="EN737" s="7"/>
      <c r="EO737"/>
      <c r="EY737" s="5"/>
    </row>
    <row r="738" spans="18:155" ht="1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  <c r="EI738" s="5"/>
      <c r="EJ738" s="5"/>
      <c r="EK738" s="7"/>
      <c r="EL738"/>
      <c r="EM738" s="5"/>
      <c r="EN738" s="7"/>
      <c r="EO738"/>
      <c r="EY738" s="5"/>
    </row>
    <row r="739" spans="18:155" ht="1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  <c r="EI739" s="5"/>
      <c r="EJ739" s="5"/>
      <c r="EK739" s="7"/>
      <c r="EL739"/>
      <c r="EM739" s="5"/>
      <c r="EN739" s="7"/>
      <c r="EO739"/>
      <c r="EY739" s="5"/>
    </row>
    <row r="740" spans="18:155" ht="1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  <c r="EI740" s="5"/>
      <c r="EJ740" s="5"/>
      <c r="EK740" s="7"/>
      <c r="EL740"/>
      <c r="EM740" s="5"/>
      <c r="EN740" s="7"/>
      <c r="EO740"/>
      <c r="EY740" s="5"/>
    </row>
    <row r="741" spans="18:155" ht="1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  <c r="EI741" s="5"/>
      <c r="EJ741" s="5"/>
      <c r="EK741" s="7"/>
      <c r="EL741"/>
      <c r="EM741" s="5"/>
      <c r="EN741" s="7"/>
      <c r="EO741"/>
      <c r="EY741" s="5"/>
    </row>
    <row r="742" spans="18:155" ht="1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  <c r="EI742" s="5"/>
      <c r="EJ742" s="5"/>
      <c r="EK742" s="7"/>
      <c r="EL742"/>
      <c r="EM742" s="5"/>
      <c r="EN742" s="7"/>
      <c r="EO742"/>
      <c r="EY742" s="5"/>
    </row>
    <row r="743" spans="18:155" ht="1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  <c r="EI743" s="5"/>
      <c r="EJ743" s="5"/>
      <c r="EK743" s="7"/>
      <c r="EL743"/>
      <c r="EM743" s="5"/>
      <c r="EN743" s="7"/>
      <c r="EO743"/>
      <c r="EY743" s="5"/>
    </row>
    <row r="744" spans="18:155" ht="1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  <c r="EI744" s="5"/>
      <c r="EJ744" s="5"/>
      <c r="EK744" s="7"/>
      <c r="EL744"/>
      <c r="EM744" s="5"/>
      <c r="EN744" s="7"/>
      <c r="EO744"/>
      <c r="EY744" s="5"/>
    </row>
    <row r="745" spans="18:155" ht="1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  <c r="EI745" s="5"/>
      <c r="EJ745" s="5"/>
      <c r="EK745" s="7"/>
      <c r="EL745"/>
      <c r="EM745" s="5"/>
      <c r="EN745" s="7"/>
      <c r="EO745"/>
      <c r="EY745" s="5"/>
    </row>
    <row r="746" spans="18:155" ht="1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  <c r="EI746" s="5"/>
      <c r="EJ746" s="5"/>
      <c r="EK746" s="7"/>
      <c r="EL746"/>
      <c r="EM746" s="5"/>
      <c r="EN746" s="7"/>
      <c r="EO746"/>
      <c r="EY746" s="5"/>
    </row>
    <row r="747" spans="18:155" ht="1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  <c r="EI747" s="5"/>
      <c r="EJ747" s="5"/>
      <c r="EK747" s="7"/>
      <c r="EL747"/>
      <c r="EM747" s="5"/>
      <c r="EN747" s="7"/>
      <c r="EO747"/>
      <c r="EY747" s="5"/>
    </row>
    <row r="748" spans="18:155" ht="1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  <c r="EI748" s="5"/>
      <c r="EJ748" s="5"/>
      <c r="EK748" s="7"/>
      <c r="EL748"/>
      <c r="EM748" s="5"/>
      <c r="EN748" s="7"/>
      <c r="EO748"/>
      <c r="EY748" s="5"/>
    </row>
    <row r="749" spans="18:155" ht="1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  <c r="EI749" s="5"/>
      <c r="EJ749" s="5"/>
      <c r="EK749" s="7"/>
      <c r="EL749"/>
      <c r="EM749" s="5"/>
      <c r="EN749" s="7"/>
      <c r="EO749"/>
      <c r="EY749" s="5"/>
    </row>
    <row r="750" spans="18:155" ht="1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  <c r="EI750" s="5"/>
      <c r="EJ750" s="5"/>
      <c r="EK750" s="7"/>
      <c r="EL750"/>
      <c r="EM750" s="5"/>
      <c r="EN750" s="7"/>
      <c r="EO750"/>
      <c r="EY750" s="5"/>
    </row>
    <row r="751" spans="18:155" ht="1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  <c r="EI751" s="5"/>
      <c r="EJ751" s="5"/>
      <c r="EK751" s="7"/>
      <c r="EL751"/>
      <c r="EM751" s="5"/>
      <c r="EN751" s="7"/>
      <c r="EO751"/>
      <c r="EY751" s="5"/>
    </row>
    <row r="752" spans="18:155" ht="1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  <c r="EI752" s="5"/>
      <c r="EJ752" s="5"/>
      <c r="EK752" s="7"/>
      <c r="EL752"/>
      <c r="EM752" s="5"/>
      <c r="EN752" s="7"/>
      <c r="EO752"/>
      <c r="EY752" s="5"/>
    </row>
    <row r="753" spans="18:155" ht="1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  <c r="EI753" s="5"/>
      <c r="EJ753" s="5"/>
      <c r="EK753" s="7"/>
      <c r="EL753"/>
      <c r="EM753" s="5"/>
      <c r="EN753" s="7"/>
      <c r="EO753"/>
      <c r="EY753" s="5"/>
    </row>
    <row r="754" spans="18:155" ht="1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  <c r="EI754" s="5"/>
      <c r="EJ754" s="5"/>
      <c r="EK754" s="7"/>
      <c r="EL754"/>
      <c r="EM754" s="5"/>
      <c r="EN754" s="7"/>
      <c r="EO754"/>
      <c r="EY754" s="5"/>
    </row>
    <row r="755" spans="18:155" ht="1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  <c r="EI755" s="5"/>
      <c r="EJ755" s="5"/>
      <c r="EK755" s="7"/>
      <c r="EL755"/>
      <c r="EM755" s="5"/>
      <c r="EN755" s="7"/>
      <c r="EO755"/>
      <c r="EY755" s="5"/>
    </row>
    <row r="756" spans="18:155" ht="1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  <c r="EI756" s="5"/>
      <c r="EJ756" s="5"/>
      <c r="EK756" s="7"/>
      <c r="EL756"/>
      <c r="EM756" s="5"/>
      <c r="EN756" s="7"/>
      <c r="EO756"/>
      <c r="EY756" s="5"/>
    </row>
    <row r="757" spans="18:155" ht="1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  <c r="EI757" s="5"/>
      <c r="EJ757" s="5"/>
      <c r="EK757" s="7"/>
      <c r="EL757"/>
      <c r="EM757" s="5"/>
      <c r="EN757" s="7"/>
      <c r="EO757"/>
      <c r="EY757" s="5"/>
    </row>
    <row r="758" spans="18:155" ht="1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  <c r="EI758" s="5"/>
      <c r="EJ758" s="5"/>
      <c r="EK758" s="7"/>
      <c r="EL758"/>
      <c r="EM758" s="5"/>
      <c r="EN758" s="7"/>
      <c r="EO758"/>
      <c r="EY758" s="5"/>
    </row>
    <row r="759" spans="18:155" ht="1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  <c r="EI759" s="5"/>
      <c r="EJ759" s="5"/>
      <c r="EK759" s="7"/>
      <c r="EL759"/>
      <c r="EM759" s="5"/>
      <c r="EN759" s="7"/>
      <c r="EO759"/>
      <c r="EY759" s="5"/>
    </row>
    <row r="760" spans="18:155" ht="1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  <c r="EI760" s="5"/>
      <c r="EJ760" s="5"/>
      <c r="EK760" s="7"/>
      <c r="EL760"/>
      <c r="EM760" s="5"/>
      <c r="EN760" s="7"/>
      <c r="EO760"/>
      <c r="EY760" s="5"/>
    </row>
    <row r="761" spans="18:155" ht="1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  <c r="EI761" s="5"/>
      <c r="EJ761" s="5"/>
      <c r="EK761" s="7"/>
      <c r="EL761"/>
      <c r="EM761" s="5"/>
      <c r="EN761" s="7"/>
      <c r="EO761"/>
      <c r="EY761" s="5"/>
    </row>
    <row r="762" spans="18:155" ht="1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  <c r="EI762" s="5"/>
      <c r="EJ762" s="5"/>
      <c r="EK762" s="7"/>
      <c r="EL762"/>
      <c r="EM762" s="5"/>
      <c r="EN762" s="7"/>
      <c r="EO762"/>
      <c r="EY762" s="5"/>
    </row>
    <row r="763" spans="18:155" ht="1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  <c r="EI763" s="5"/>
      <c r="EJ763" s="5"/>
      <c r="EK763" s="7"/>
      <c r="EL763"/>
      <c r="EM763" s="5"/>
      <c r="EN763" s="7"/>
      <c r="EO763"/>
      <c r="EY763" s="5"/>
    </row>
    <row r="764" spans="18:155" ht="1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  <c r="EI764" s="5"/>
      <c r="EJ764" s="5"/>
      <c r="EK764" s="7"/>
      <c r="EL764"/>
      <c r="EM764" s="5"/>
      <c r="EN764" s="7"/>
      <c r="EO764"/>
      <c r="EY764" s="5"/>
    </row>
    <row r="765" spans="18:155" ht="1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  <c r="EI765" s="5"/>
      <c r="EJ765" s="5"/>
      <c r="EK765" s="7"/>
      <c r="EL765"/>
      <c r="EM765" s="5"/>
      <c r="EN765" s="7"/>
      <c r="EO765"/>
      <c r="EY765" s="5"/>
    </row>
    <row r="766" spans="18:155" ht="1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  <c r="EI766" s="5"/>
      <c r="EJ766" s="5"/>
      <c r="EK766" s="7"/>
      <c r="EL766"/>
      <c r="EM766" s="5"/>
      <c r="EN766" s="7"/>
      <c r="EO766"/>
      <c r="EY766" s="5"/>
    </row>
    <row r="767" spans="18:155" ht="1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  <c r="EI767" s="5"/>
      <c r="EJ767" s="5"/>
      <c r="EK767" s="7"/>
      <c r="EL767"/>
      <c r="EM767" s="5"/>
      <c r="EN767" s="7"/>
      <c r="EO767"/>
      <c r="EY767" s="5"/>
    </row>
    <row r="768" spans="18:155" ht="1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  <c r="EI768" s="5"/>
      <c r="EJ768" s="5"/>
      <c r="EK768" s="7"/>
      <c r="EL768"/>
      <c r="EM768" s="5"/>
      <c r="EN768" s="7"/>
      <c r="EO768"/>
      <c r="EY768" s="5"/>
    </row>
    <row r="769" spans="18:155" ht="1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  <c r="EI769" s="5"/>
      <c r="EJ769" s="5"/>
      <c r="EK769" s="7"/>
      <c r="EL769"/>
      <c r="EM769" s="5"/>
      <c r="EN769" s="7"/>
      <c r="EO769"/>
      <c r="EY769" s="5"/>
    </row>
    <row r="770" spans="18:155" ht="1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  <c r="EI770" s="5"/>
      <c r="EJ770" s="5"/>
      <c r="EK770" s="7"/>
      <c r="EL770"/>
      <c r="EM770" s="5"/>
      <c r="EN770" s="7"/>
      <c r="EO770"/>
      <c r="EY770" s="5"/>
    </row>
    <row r="771" spans="18:155" ht="1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  <c r="EI771" s="5"/>
      <c r="EJ771" s="5"/>
      <c r="EK771" s="7"/>
      <c r="EL771"/>
      <c r="EM771" s="5"/>
      <c r="EN771" s="7"/>
      <c r="EO771"/>
      <c r="EY771" s="5"/>
    </row>
    <row r="772" spans="18:155" ht="1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  <c r="EI772" s="5"/>
      <c r="EJ772" s="5"/>
      <c r="EK772" s="7"/>
      <c r="EL772"/>
      <c r="EM772" s="5"/>
      <c r="EN772" s="7"/>
      <c r="EO772"/>
      <c r="EY772" s="5"/>
    </row>
    <row r="773" spans="18:155" ht="1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  <c r="EI773" s="5"/>
      <c r="EJ773" s="5"/>
      <c r="EK773" s="7"/>
      <c r="EL773"/>
      <c r="EM773" s="5"/>
      <c r="EN773" s="7"/>
      <c r="EO773"/>
      <c r="EY773" s="5"/>
    </row>
    <row r="774" spans="18:155" ht="1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  <c r="EI774" s="5"/>
      <c r="EJ774" s="5"/>
      <c r="EK774" s="7"/>
      <c r="EL774"/>
      <c r="EM774" s="5"/>
      <c r="EN774" s="7"/>
      <c r="EO774"/>
      <c r="EY774" s="5"/>
    </row>
    <row r="775" spans="18:155" ht="1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  <c r="EI775" s="5"/>
      <c r="EJ775" s="5"/>
      <c r="EK775" s="7"/>
      <c r="EL775"/>
      <c r="EM775" s="5"/>
      <c r="EN775" s="7"/>
      <c r="EO775"/>
      <c r="EY775" s="5"/>
    </row>
    <row r="776" spans="18:155" ht="1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  <c r="EI776" s="5"/>
      <c r="EJ776" s="5"/>
      <c r="EK776" s="7"/>
      <c r="EL776"/>
      <c r="EM776" s="5"/>
      <c r="EN776" s="7"/>
      <c r="EO776"/>
      <c r="EY776" s="5"/>
    </row>
    <row r="777" spans="18:155" ht="1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  <c r="EI777" s="5"/>
      <c r="EJ777" s="5"/>
      <c r="EK777" s="7"/>
      <c r="EL777"/>
      <c r="EM777" s="5"/>
      <c r="EN777" s="7"/>
      <c r="EO777"/>
      <c r="EY777" s="5"/>
    </row>
    <row r="778" spans="18:155" ht="1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  <c r="EI778" s="5"/>
      <c r="EJ778" s="5"/>
      <c r="EK778" s="7"/>
      <c r="EL778"/>
      <c r="EM778" s="5"/>
      <c r="EN778" s="7"/>
      <c r="EO778"/>
      <c r="EY778" s="5"/>
    </row>
    <row r="779" spans="18:155" ht="1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  <c r="EI779" s="5"/>
      <c r="EJ779" s="5"/>
      <c r="EK779" s="7"/>
      <c r="EL779"/>
      <c r="EM779" s="5"/>
      <c r="EN779" s="7"/>
      <c r="EO779"/>
      <c r="EY779" s="5"/>
    </row>
    <row r="780" spans="18:155" ht="1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  <c r="EI780" s="5"/>
      <c r="EJ780" s="5"/>
      <c r="EK780" s="7"/>
      <c r="EL780"/>
      <c r="EM780" s="5"/>
      <c r="EN780" s="7"/>
      <c r="EO780"/>
      <c r="EY780" s="5"/>
    </row>
    <row r="781" spans="18:155" ht="1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  <c r="EI781" s="5"/>
      <c r="EJ781" s="5"/>
      <c r="EK781" s="7"/>
      <c r="EL781"/>
      <c r="EM781" s="5"/>
      <c r="EN781" s="7"/>
      <c r="EO781"/>
      <c r="EY781" s="5"/>
    </row>
    <row r="782" spans="18:155" ht="1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  <c r="EI782" s="5"/>
      <c r="EJ782" s="5"/>
      <c r="EK782" s="7"/>
      <c r="EL782"/>
      <c r="EM782" s="5"/>
      <c r="EN782" s="7"/>
      <c r="EO782"/>
      <c r="EY782" s="5"/>
    </row>
    <row r="783" spans="18:155" ht="1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  <c r="EI783" s="5"/>
      <c r="EJ783" s="5"/>
      <c r="EK783" s="7"/>
      <c r="EL783"/>
      <c r="EM783" s="5"/>
      <c r="EN783" s="7"/>
      <c r="EO783"/>
      <c r="EY783" s="5"/>
    </row>
    <row r="784" spans="18:155" ht="1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  <c r="EI784" s="5"/>
      <c r="EJ784" s="5"/>
      <c r="EK784" s="7"/>
      <c r="EL784"/>
      <c r="EM784" s="5"/>
      <c r="EN784" s="7"/>
      <c r="EO784"/>
      <c r="EY784" s="5"/>
    </row>
    <row r="785" spans="18:155" ht="1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  <c r="EI785" s="5"/>
      <c r="EJ785" s="5"/>
      <c r="EK785" s="7"/>
      <c r="EL785"/>
      <c r="EM785" s="5"/>
      <c r="EN785" s="7"/>
      <c r="EO785"/>
      <c r="EY785" s="5"/>
    </row>
    <row r="786" spans="18:155" ht="1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  <c r="EI786" s="5"/>
      <c r="EJ786" s="5"/>
      <c r="EK786" s="7"/>
      <c r="EL786"/>
      <c r="EM786" s="5"/>
      <c r="EN786" s="7"/>
      <c r="EO786"/>
      <c r="EY786" s="5"/>
    </row>
    <row r="787" spans="18:155" ht="1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  <c r="EI787" s="5"/>
      <c r="EJ787" s="5"/>
      <c r="EK787" s="7"/>
      <c r="EL787"/>
      <c r="EM787" s="5"/>
      <c r="EN787" s="7"/>
      <c r="EO787"/>
      <c r="EY787" s="5"/>
    </row>
    <row r="788" spans="18:155" ht="1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  <c r="EI788" s="5"/>
      <c r="EJ788" s="5"/>
      <c r="EK788" s="7"/>
      <c r="EL788"/>
      <c r="EM788" s="5"/>
      <c r="EN788" s="7"/>
      <c r="EO788"/>
      <c r="EY788" s="5"/>
    </row>
    <row r="789" spans="18:155" ht="1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  <c r="EI789" s="5"/>
      <c r="EJ789" s="5"/>
      <c r="EK789" s="7"/>
      <c r="EL789"/>
      <c r="EM789" s="5"/>
      <c r="EN789" s="7"/>
      <c r="EO789"/>
      <c r="EY789" s="5"/>
    </row>
    <row r="790" spans="18:155" ht="1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  <c r="EI790" s="5"/>
      <c r="EJ790" s="5"/>
      <c r="EK790" s="7"/>
      <c r="EL790"/>
      <c r="EM790" s="5"/>
      <c r="EN790" s="7"/>
      <c r="EO790"/>
      <c r="EY790" s="5"/>
    </row>
    <row r="791" spans="18:155" ht="1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  <c r="EI791" s="5"/>
      <c r="EJ791" s="5"/>
      <c r="EK791" s="7"/>
      <c r="EL791"/>
      <c r="EM791" s="5"/>
      <c r="EN791" s="7"/>
      <c r="EO791"/>
      <c r="EY791" s="5"/>
    </row>
    <row r="792" spans="18:155" ht="1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  <c r="EI792" s="5"/>
      <c r="EJ792" s="5"/>
      <c r="EK792" s="7"/>
      <c r="EL792"/>
      <c r="EM792" s="5"/>
      <c r="EN792" s="7"/>
      <c r="EO792"/>
      <c r="EY792" s="5"/>
    </row>
    <row r="793" spans="18:155" ht="1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  <c r="EI793" s="5"/>
      <c r="EJ793" s="5"/>
      <c r="EK793" s="7"/>
      <c r="EL793"/>
      <c r="EM793" s="5"/>
      <c r="EN793" s="7"/>
      <c r="EO793"/>
      <c r="EY793" s="5"/>
    </row>
    <row r="794" spans="18:155" ht="1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  <c r="EI794" s="5"/>
      <c r="EJ794" s="5"/>
      <c r="EK794" s="7"/>
      <c r="EL794"/>
      <c r="EM794" s="5"/>
      <c r="EN794" s="7"/>
      <c r="EO794"/>
      <c r="EY794" s="5"/>
    </row>
    <row r="795" spans="18:155" ht="1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  <c r="EI795" s="5"/>
      <c r="EJ795" s="5"/>
      <c r="EK795" s="7"/>
      <c r="EL795"/>
      <c r="EM795" s="5"/>
      <c r="EN795" s="7"/>
      <c r="EO795"/>
      <c r="EY795" s="5"/>
    </row>
    <row r="796" spans="18:155" ht="1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  <c r="EI796" s="5"/>
      <c r="EJ796" s="5"/>
      <c r="EK796" s="7"/>
      <c r="EL796"/>
      <c r="EM796" s="5"/>
      <c r="EN796" s="7"/>
      <c r="EO796"/>
      <c r="EY796" s="5"/>
    </row>
    <row r="797" spans="18:155" ht="1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  <c r="EI797" s="5"/>
      <c r="EJ797" s="5"/>
      <c r="EK797" s="7"/>
      <c r="EL797"/>
      <c r="EM797" s="5"/>
      <c r="EN797" s="7"/>
      <c r="EO797"/>
      <c r="EY797" s="5"/>
    </row>
    <row r="798" spans="18:155" ht="1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  <c r="EI798" s="5"/>
      <c r="EJ798" s="5"/>
      <c r="EK798" s="7"/>
      <c r="EL798"/>
      <c r="EM798" s="5"/>
      <c r="EN798" s="7"/>
      <c r="EO798"/>
      <c r="EY798" s="5"/>
    </row>
    <row r="799" spans="18:155" ht="1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  <c r="EI799" s="5"/>
      <c r="EJ799" s="5"/>
      <c r="EK799" s="7"/>
      <c r="EL799"/>
      <c r="EM799" s="5"/>
      <c r="EN799" s="7"/>
      <c r="EO799"/>
      <c r="EY799" s="5"/>
    </row>
    <row r="800" spans="18:155" ht="1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  <c r="EI800" s="5"/>
      <c r="EJ800" s="5"/>
      <c r="EK800" s="7"/>
      <c r="EL800"/>
      <c r="EM800" s="5"/>
      <c r="EN800" s="7"/>
      <c r="EO800"/>
      <c r="EY800" s="5"/>
    </row>
    <row r="801" spans="18:155" ht="1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  <c r="EI801" s="5"/>
      <c r="EJ801" s="5"/>
      <c r="EK801" s="7"/>
      <c r="EL801"/>
      <c r="EM801" s="5"/>
      <c r="EN801" s="7"/>
      <c r="EO801"/>
      <c r="EY801" s="5"/>
    </row>
    <row r="802" spans="18:155" ht="1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  <c r="EI802" s="5"/>
      <c r="EJ802" s="5"/>
      <c r="EK802" s="7"/>
      <c r="EL802"/>
      <c r="EM802" s="5"/>
      <c r="EN802" s="7"/>
      <c r="EO802"/>
      <c r="EY802" s="5"/>
    </row>
    <row r="803" spans="18:155" ht="1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  <c r="EI803" s="5"/>
      <c r="EJ803" s="5"/>
      <c r="EK803" s="7"/>
      <c r="EL803"/>
      <c r="EM803" s="5"/>
      <c r="EN803" s="7"/>
      <c r="EO803"/>
      <c r="EY803" s="5"/>
    </row>
    <row r="804" spans="18:155" ht="1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  <c r="EI804" s="5"/>
      <c r="EJ804" s="5"/>
      <c r="EK804" s="7"/>
      <c r="EL804"/>
      <c r="EM804" s="5"/>
      <c r="EN804" s="7"/>
      <c r="EO804"/>
      <c r="EY804" s="5"/>
    </row>
    <row r="805" spans="18:155" ht="1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  <c r="EI805" s="5"/>
      <c r="EJ805" s="5"/>
      <c r="EK805" s="7"/>
      <c r="EL805"/>
      <c r="EM805" s="5"/>
      <c r="EN805" s="7"/>
      <c r="EO805"/>
      <c r="EY805" s="5"/>
    </row>
    <row r="806" spans="18:155" ht="1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  <c r="EI806" s="5"/>
      <c r="EJ806" s="5"/>
      <c r="EK806" s="7"/>
      <c r="EL806"/>
      <c r="EM806" s="5"/>
      <c r="EN806" s="7"/>
      <c r="EO806"/>
      <c r="EY806" s="5"/>
    </row>
    <row r="807" spans="18:155" ht="1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  <c r="EI807" s="5"/>
      <c r="EJ807" s="5"/>
      <c r="EK807" s="7"/>
      <c r="EL807"/>
      <c r="EM807" s="5"/>
      <c r="EN807" s="7"/>
      <c r="EO807"/>
      <c r="EY807" s="5"/>
    </row>
    <row r="808" spans="18:155" ht="1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  <c r="EI808" s="5"/>
      <c r="EJ808" s="5"/>
      <c r="EK808" s="7"/>
      <c r="EL808"/>
      <c r="EM808" s="5"/>
      <c r="EN808" s="7"/>
      <c r="EO808"/>
      <c r="EY808" s="5"/>
    </row>
    <row r="809" spans="18:155" ht="1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  <c r="EI809" s="5"/>
      <c r="EJ809" s="5"/>
      <c r="EK809" s="7"/>
      <c r="EL809"/>
      <c r="EM809" s="5"/>
      <c r="EN809" s="7"/>
      <c r="EO809"/>
      <c r="EY809" s="5"/>
    </row>
    <row r="810" spans="18:155" ht="1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  <c r="EI810" s="5"/>
      <c r="EJ810" s="5"/>
      <c r="EK810" s="7"/>
      <c r="EL810"/>
      <c r="EM810" s="5"/>
      <c r="EN810" s="7"/>
      <c r="EO810"/>
      <c r="EY810" s="5"/>
    </row>
    <row r="811" spans="18:155" ht="1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  <c r="EI811" s="5"/>
      <c r="EJ811" s="5"/>
      <c r="EK811" s="7"/>
      <c r="EL811"/>
      <c r="EM811" s="5"/>
      <c r="EN811" s="7"/>
      <c r="EO811"/>
      <c r="EY811" s="5"/>
    </row>
    <row r="812" spans="18:155" ht="1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  <c r="EI812" s="5"/>
      <c r="EJ812" s="5"/>
      <c r="EK812" s="7"/>
      <c r="EL812"/>
      <c r="EM812" s="5"/>
      <c r="EN812" s="7"/>
      <c r="EO812"/>
      <c r="EY812" s="5"/>
    </row>
    <row r="813" spans="18:155" ht="1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  <c r="EI813" s="5"/>
      <c r="EJ813" s="5"/>
      <c r="EK813" s="7"/>
      <c r="EL813"/>
      <c r="EM813" s="5"/>
      <c r="EN813" s="7"/>
      <c r="EO813"/>
      <c r="EY813" s="5"/>
    </row>
    <row r="814" spans="18:155" ht="1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  <c r="EI814" s="5"/>
      <c r="EJ814" s="5"/>
      <c r="EK814" s="7"/>
      <c r="EL814"/>
      <c r="EM814" s="5"/>
      <c r="EN814" s="7"/>
      <c r="EO814"/>
      <c r="EY814" s="5"/>
    </row>
    <row r="815" spans="18:155" ht="1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  <c r="EI815" s="5"/>
      <c r="EJ815" s="5"/>
      <c r="EK815" s="7"/>
      <c r="EL815"/>
      <c r="EM815" s="5"/>
      <c r="EN815" s="7"/>
      <c r="EO815"/>
      <c r="EY815" s="5"/>
    </row>
    <row r="816" spans="18:155" ht="1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  <c r="EI816" s="5"/>
      <c r="EJ816" s="5"/>
      <c r="EK816" s="7"/>
      <c r="EL816"/>
      <c r="EM816" s="5"/>
      <c r="EN816" s="7"/>
      <c r="EO816"/>
      <c r="EY816" s="5"/>
    </row>
    <row r="817" spans="18:155" ht="1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  <c r="EI817" s="5"/>
      <c r="EJ817" s="5"/>
      <c r="EK817" s="7"/>
      <c r="EL817"/>
      <c r="EM817" s="5"/>
      <c r="EN817" s="7"/>
      <c r="EO817"/>
      <c r="EY817" s="5"/>
    </row>
    <row r="818" spans="18:155" ht="1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  <c r="EI818" s="5"/>
      <c r="EJ818" s="5"/>
      <c r="EK818" s="7"/>
      <c r="EL818"/>
      <c r="EM818" s="5"/>
      <c r="EN818" s="7"/>
      <c r="EO818"/>
      <c r="EY818" s="5"/>
    </row>
    <row r="819" spans="18:155" ht="1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  <c r="EI819" s="5"/>
      <c r="EJ819" s="5"/>
      <c r="EK819" s="7"/>
      <c r="EL819"/>
      <c r="EM819" s="5"/>
      <c r="EN819" s="7"/>
      <c r="EO819"/>
      <c r="EY819" s="5"/>
    </row>
    <row r="820" spans="18:155" ht="1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  <c r="EI820" s="5"/>
      <c r="EJ820" s="5"/>
      <c r="EK820" s="7"/>
      <c r="EL820"/>
      <c r="EM820" s="5"/>
      <c r="EN820" s="7"/>
      <c r="EO820"/>
      <c r="EY820" s="5"/>
    </row>
    <row r="821" spans="18:155" ht="1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  <c r="EI821" s="5"/>
      <c r="EJ821" s="5"/>
      <c r="EK821" s="7"/>
      <c r="EL821"/>
      <c r="EM821" s="5"/>
      <c r="EN821" s="7"/>
      <c r="EO821"/>
      <c r="EY821" s="5"/>
    </row>
    <row r="822" spans="18:155" ht="1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  <c r="EI822" s="5"/>
      <c r="EJ822" s="5"/>
      <c r="EK822" s="7"/>
      <c r="EL822"/>
      <c r="EM822" s="5"/>
      <c r="EN822" s="7"/>
      <c r="EO822"/>
      <c r="EY822" s="5"/>
    </row>
    <row r="823" spans="18:155" ht="1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  <c r="EI823" s="5"/>
      <c r="EJ823" s="5"/>
      <c r="EK823" s="7"/>
      <c r="EL823"/>
      <c r="EM823" s="5"/>
      <c r="EN823" s="7"/>
      <c r="EO823"/>
      <c r="EY823" s="5"/>
    </row>
    <row r="824" spans="18:155" ht="1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  <c r="EI824" s="5"/>
      <c r="EJ824" s="5"/>
      <c r="EK824" s="7"/>
      <c r="EL824"/>
      <c r="EM824" s="5"/>
      <c r="EN824" s="7"/>
      <c r="EO824"/>
      <c r="EY824" s="5"/>
    </row>
    <row r="825" spans="18:155" ht="1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  <c r="EI825" s="5"/>
      <c r="EJ825" s="5"/>
      <c r="EK825" s="7"/>
      <c r="EL825"/>
      <c r="EM825" s="5"/>
      <c r="EN825" s="7"/>
      <c r="EO825"/>
      <c r="EY825" s="5"/>
    </row>
    <row r="826" spans="18:155" ht="1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  <c r="EI826" s="5"/>
      <c r="EJ826" s="5"/>
      <c r="EK826" s="7"/>
      <c r="EL826"/>
      <c r="EM826" s="5"/>
      <c r="EN826" s="7"/>
      <c r="EO826"/>
      <c r="EY826" s="5"/>
    </row>
    <row r="827" spans="18:155" ht="1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  <c r="EI827" s="5"/>
      <c r="EJ827" s="5"/>
      <c r="EK827" s="7"/>
      <c r="EL827"/>
      <c r="EM827" s="5"/>
      <c r="EN827" s="7"/>
      <c r="EO827"/>
      <c r="EY827" s="5"/>
    </row>
    <row r="828" spans="18:155" ht="1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  <c r="EI828" s="5"/>
      <c r="EJ828" s="5"/>
      <c r="EK828" s="7"/>
      <c r="EL828"/>
      <c r="EM828" s="5"/>
      <c r="EN828" s="7"/>
      <c r="EO828"/>
      <c r="EY828" s="5"/>
    </row>
    <row r="829" spans="18:155" ht="1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  <c r="EI829" s="5"/>
      <c r="EJ829" s="5"/>
      <c r="EK829" s="7"/>
      <c r="EL829"/>
      <c r="EM829" s="5"/>
      <c r="EN829" s="7"/>
      <c r="EO829"/>
      <c r="EY829" s="5"/>
    </row>
    <row r="830" spans="18:155" ht="1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  <c r="EI830" s="5"/>
      <c r="EJ830" s="5"/>
      <c r="EK830" s="7"/>
      <c r="EL830"/>
      <c r="EM830" s="5"/>
      <c r="EN830" s="7"/>
      <c r="EO830"/>
      <c r="EY830" s="5"/>
    </row>
    <row r="831" spans="18:155" ht="1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  <c r="EI831" s="5"/>
      <c r="EJ831" s="5"/>
      <c r="EK831" s="7"/>
      <c r="EL831"/>
      <c r="EM831" s="5"/>
      <c r="EN831" s="7"/>
      <c r="EO831"/>
      <c r="EY831" s="5"/>
    </row>
    <row r="832" spans="18:155" ht="1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  <c r="EI832" s="5"/>
      <c r="EJ832" s="5"/>
      <c r="EK832" s="7"/>
      <c r="EL832"/>
      <c r="EM832" s="5"/>
      <c r="EN832" s="7"/>
      <c r="EO832"/>
      <c r="EY832" s="5"/>
    </row>
    <row r="833" spans="18:155" ht="1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  <c r="EI833" s="5"/>
      <c r="EJ833" s="5"/>
      <c r="EK833" s="7"/>
      <c r="EL833"/>
      <c r="EM833" s="5"/>
      <c r="EN833" s="7"/>
      <c r="EO833"/>
      <c r="EY833" s="5"/>
    </row>
    <row r="834" spans="18:155" ht="1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  <c r="EI834" s="5"/>
      <c r="EJ834" s="5"/>
      <c r="EK834" s="7"/>
      <c r="EL834"/>
      <c r="EM834" s="5"/>
      <c r="EN834" s="7"/>
      <c r="EO834"/>
      <c r="EY834" s="5"/>
    </row>
    <row r="835" spans="18:155" ht="1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  <c r="EI835" s="5"/>
      <c r="EJ835" s="5"/>
      <c r="EK835" s="7"/>
      <c r="EL835"/>
      <c r="EM835" s="5"/>
      <c r="EN835" s="7"/>
      <c r="EO835"/>
      <c r="EY835" s="5"/>
    </row>
    <row r="836" spans="18:155" ht="1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  <c r="EI836" s="5"/>
      <c r="EJ836" s="5"/>
      <c r="EK836" s="7"/>
      <c r="EL836"/>
      <c r="EM836" s="5"/>
      <c r="EN836" s="7"/>
      <c r="EO836"/>
      <c r="EY836" s="5"/>
    </row>
    <row r="837" spans="18:155" ht="1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  <c r="EI837" s="5"/>
      <c r="EJ837" s="5"/>
      <c r="EK837" s="7"/>
      <c r="EL837"/>
      <c r="EM837" s="5"/>
      <c r="EN837" s="7"/>
      <c r="EO837"/>
      <c r="EY837" s="5"/>
    </row>
    <row r="838" spans="18:155" ht="1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  <c r="EI838" s="5"/>
      <c r="EJ838" s="5"/>
      <c r="EK838" s="7"/>
      <c r="EL838"/>
      <c r="EM838" s="5"/>
      <c r="EN838" s="7"/>
      <c r="EO838"/>
      <c r="EY838" s="5"/>
    </row>
    <row r="839" spans="18:155" ht="1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  <c r="EI839" s="5"/>
      <c r="EJ839" s="5"/>
      <c r="EK839" s="7"/>
      <c r="EL839"/>
      <c r="EM839" s="5"/>
      <c r="EN839" s="7"/>
      <c r="EO839"/>
      <c r="EY839" s="5"/>
    </row>
    <row r="840" spans="18:155" ht="1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  <c r="EI840" s="5"/>
      <c r="EJ840" s="5"/>
      <c r="EK840" s="7"/>
      <c r="EL840"/>
      <c r="EM840" s="5"/>
      <c r="EN840" s="7"/>
      <c r="EO840"/>
      <c r="EY840" s="5"/>
    </row>
    <row r="841" spans="18:155" ht="1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  <c r="EI841" s="5"/>
      <c r="EJ841" s="5"/>
      <c r="EK841" s="7"/>
      <c r="EL841"/>
      <c r="EM841" s="5"/>
      <c r="EN841" s="7"/>
      <c r="EO841"/>
      <c r="EY841" s="5"/>
    </row>
    <row r="842" spans="18:155" ht="1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  <c r="EI842" s="5"/>
      <c r="EJ842" s="5"/>
      <c r="EK842" s="7"/>
      <c r="EL842"/>
      <c r="EM842" s="5"/>
      <c r="EN842" s="7"/>
      <c r="EO842"/>
      <c r="EY842" s="5"/>
    </row>
    <row r="843" spans="18:155" ht="1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  <c r="EI843" s="5"/>
      <c r="EJ843" s="5"/>
      <c r="EK843" s="7"/>
      <c r="EL843"/>
      <c r="EM843" s="5"/>
      <c r="EN843" s="7"/>
      <c r="EO843"/>
      <c r="EY843" s="5"/>
    </row>
    <row r="844" spans="18:155" ht="1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  <c r="EI844" s="5"/>
      <c r="EJ844" s="5"/>
      <c r="EK844" s="7"/>
      <c r="EL844"/>
      <c r="EM844" s="5"/>
      <c r="EN844" s="7"/>
      <c r="EO844"/>
      <c r="EY844" s="5"/>
    </row>
    <row r="845" spans="18:155" ht="1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  <c r="EI845" s="5"/>
      <c r="EJ845" s="5"/>
      <c r="EK845" s="7"/>
      <c r="EL845"/>
      <c r="EM845" s="5"/>
      <c r="EN845" s="7"/>
      <c r="EO845"/>
      <c r="EY845" s="5"/>
    </row>
    <row r="846" spans="18:155" ht="1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  <c r="EI846" s="5"/>
      <c r="EJ846" s="5"/>
      <c r="EK846" s="7"/>
      <c r="EL846"/>
      <c r="EM846" s="5"/>
      <c r="EN846" s="7"/>
      <c r="EO846"/>
      <c r="EY846" s="5"/>
    </row>
    <row r="847" spans="18:155" ht="1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  <c r="EI847" s="5"/>
      <c r="EJ847" s="5"/>
      <c r="EK847" s="7"/>
      <c r="EL847"/>
      <c r="EM847" s="5"/>
      <c r="EN847" s="7"/>
      <c r="EO847"/>
      <c r="EY847" s="5"/>
    </row>
    <row r="848" spans="18:155" ht="1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  <c r="EI848" s="5"/>
      <c r="EJ848" s="5"/>
      <c r="EK848" s="7"/>
      <c r="EL848"/>
      <c r="EM848" s="5"/>
      <c r="EN848" s="7"/>
      <c r="EO848"/>
      <c r="EY848" s="5"/>
    </row>
    <row r="849" spans="18:155" ht="1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  <c r="EI849" s="5"/>
      <c r="EJ849" s="5"/>
      <c r="EK849" s="7"/>
      <c r="EL849"/>
      <c r="EM849" s="5"/>
      <c r="EN849" s="7"/>
      <c r="EO849"/>
      <c r="EY849" s="5"/>
    </row>
    <row r="850" spans="18:155" ht="1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  <c r="EI850" s="5"/>
      <c r="EJ850" s="5"/>
      <c r="EK850" s="7"/>
      <c r="EL850"/>
      <c r="EM850" s="5"/>
      <c r="EN850" s="7"/>
      <c r="EO850"/>
      <c r="EY850" s="5"/>
    </row>
    <row r="851" spans="18:155" ht="1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  <c r="EI851" s="5"/>
      <c r="EJ851" s="5"/>
      <c r="EK851" s="7"/>
      <c r="EL851"/>
      <c r="EM851" s="5"/>
      <c r="EN851" s="7"/>
      <c r="EO851"/>
      <c r="EY851" s="5"/>
    </row>
    <row r="852" spans="18:155" ht="1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  <c r="EI852" s="5"/>
      <c r="EJ852" s="5"/>
      <c r="EK852" s="7"/>
      <c r="EL852"/>
      <c r="EM852" s="5"/>
      <c r="EN852" s="7"/>
      <c r="EO852"/>
      <c r="EY852" s="5"/>
    </row>
    <row r="853" spans="18:155" ht="1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  <c r="EI853" s="5"/>
      <c r="EJ853" s="5"/>
      <c r="EK853" s="7"/>
      <c r="EL853"/>
      <c r="EM853" s="5"/>
      <c r="EN853" s="7"/>
      <c r="EO853"/>
      <c r="EY853" s="5"/>
    </row>
    <row r="854" spans="18:155" ht="1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  <c r="EI854" s="5"/>
      <c r="EJ854" s="5"/>
      <c r="EK854" s="7"/>
      <c r="EL854"/>
      <c r="EM854" s="5"/>
      <c r="EN854" s="7"/>
      <c r="EO854"/>
      <c r="EY854" s="5"/>
    </row>
    <row r="855" spans="18:155" ht="1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  <c r="EI855" s="5"/>
      <c r="EJ855" s="5"/>
      <c r="EK855" s="7"/>
      <c r="EL855"/>
      <c r="EM855" s="5"/>
      <c r="EN855" s="7"/>
      <c r="EO855"/>
      <c r="EY855" s="5"/>
    </row>
    <row r="856" spans="18:155" ht="1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  <c r="EI856" s="5"/>
      <c r="EJ856" s="5"/>
      <c r="EK856" s="7"/>
      <c r="EL856"/>
      <c r="EM856" s="5"/>
      <c r="EN856" s="7"/>
      <c r="EO856"/>
      <c r="EY856" s="5"/>
    </row>
    <row r="857" spans="18:155" ht="1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  <c r="EI857" s="5"/>
      <c r="EJ857" s="5"/>
      <c r="EK857" s="7"/>
      <c r="EL857"/>
      <c r="EM857" s="5"/>
      <c r="EN857" s="7"/>
      <c r="EO857"/>
      <c r="EY857" s="5"/>
    </row>
    <row r="858" spans="18:155" ht="1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  <c r="EI858" s="5"/>
      <c r="EJ858" s="5"/>
      <c r="EK858" s="7"/>
      <c r="EL858"/>
      <c r="EM858" s="5"/>
      <c r="EN858" s="7"/>
      <c r="EO858"/>
      <c r="EY858" s="5"/>
    </row>
    <row r="859" spans="18:155" ht="1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  <c r="EI859" s="5"/>
      <c r="EJ859" s="5"/>
      <c r="EK859" s="7"/>
      <c r="EL859"/>
      <c r="EM859" s="5"/>
      <c r="EN859" s="7"/>
      <c r="EO859"/>
      <c r="EY859" s="5"/>
    </row>
    <row r="860" spans="18:155" ht="1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  <c r="EI860" s="5"/>
      <c r="EJ860" s="5"/>
      <c r="EK860" s="7"/>
      <c r="EL860"/>
      <c r="EM860" s="5"/>
      <c r="EN860" s="7"/>
      <c r="EO860"/>
      <c r="EY860" s="5"/>
    </row>
    <row r="861" spans="18:155" ht="1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  <c r="EI861" s="5"/>
      <c r="EJ861" s="5"/>
      <c r="EK861" s="7"/>
      <c r="EL861"/>
      <c r="EM861" s="5"/>
      <c r="EN861" s="7"/>
      <c r="EO861"/>
      <c r="EY861" s="5"/>
    </row>
    <row r="862" spans="18:155" ht="1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  <c r="EI862" s="5"/>
      <c r="EJ862" s="5"/>
      <c r="EK862" s="7"/>
      <c r="EL862"/>
      <c r="EM862" s="5"/>
      <c r="EN862" s="7"/>
      <c r="EO862"/>
      <c r="EY862" s="5"/>
    </row>
    <row r="863" spans="18:155" ht="1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  <c r="EI863" s="5"/>
      <c r="EJ863" s="5"/>
      <c r="EK863" s="7"/>
      <c r="EL863"/>
      <c r="EM863" s="5"/>
      <c r="EN863" s="7"/>
      <c r="EO863"/>
      <c r="EY863" s="5"/>
    </row>
    <row r="864" spans="18:155" ht="1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  <c r="EI864" s="5"/>
      <c r="EJ864" s="5"/>
      <c r="EK864" s="7"/>
      <c r="EL864"/>
      <c r="EM864" s="5"/>
      <c r="EN864" s="7"/>
      <c r="EO864"/>
      <c r="EY864" s="5"/>
    </row>
    <row r="865" spans="18:155" ht="1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  <c r="EI865" s="5"/>
      <c r="EJ865" s="5"/>
      <c r="EK865" s="7"/>
      <c r="EL865"/>
      <c r="EM865" s="5"/>
      <c r="EN865" s="7"/>
      <c r="EO865"/>
      <c r="EY865" s="5"/>
    </row>
    <row r="866" spans="18:155" ht="1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  <c r="EI866" s="5"/>
      <c r="EJ866" s="5"/>
      <c r="EK866" s="7"/>
      <c r="EL866"/>
      <c r="EM866" s="5"/>
      <c r="EN866" s="7"/>
      <c r="EO866"/>
      <c r="EY866" s="5"/>
    </row>
    <row r="867" spans="18:155" ht="1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  <c r="EI867" s="5"/>
      <c r="EJ867" s="5"/>
      <c r="EK867" s="7"/>
      <c r="EL867"/>
      <c r="EM867" s="5"/>
      <c r="EN867" s="7"/>
      <c r="EO867"/>
      <c r="EY867" s="5"/>
    </row>
    <row r="868" spans="18:155" ht="1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  <c r="EI868" s="5"/>
      <c r="EJ868" s="5"/>
      <c r="EK868" s="7"/>
      <c r="EL868"/>
      <c r="EM868" s="5"/>
      <c r="EN868" s="7"/>
      <c r="EO868"/>
      <c r="EY868" s="5"/>
    </row>
    <row r="869" spans="18:155" ht="1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  <c r="EI869" s="5"/>
      <c r="EJ869" s="5"/>
      <c r="EK869" s="7"/>
      <c r="EL869"/>
      <c r="EM869" s="5"/>
      <c r="EN869" s="7"/>
      <c r="EO869"/>
      <c r="EY869" s="5"/>
    </row>
    <row r="870" spans="18:155" ht="1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  <c r="EI870" s="5"/>
      <c r="EJ870" s="5"/>
      <c r="EK870" s="7"/>
      <c r="EL870"/>
      <c r="EM870" s="5"/>
      <c r="EN870" s="7"/>
      <c r="EO870"/>
      <c r="EY870" s="5"/>
    </row>
    <row r="871" spans="18:155" ht="1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  <c r="EI871" s="5"/>
      <c r="EJ871" s="5"/>
      <c r="EK871" s="7"/>
      <c r="EL871"/>
      <c r="EM871" s="5"/>
      <c r="EN871" s="7"/>
      <c r="EO871"/>
      <c r="EY871" s="5"/>
    </row>
    <row r="872" spans="18:155" ht="1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  <c r="EI872" s="5"/>
      <c r="EJ872" s="5"/>
      <c r="EK872" s="7"/>
      <c r="EL872"/>
      <c r="EM872" s="5"/>
      <c r="EN872" s="7"/>
      <c r="EO872"/>
      <c r="EY872" s="5"/>
    </row>
    <row r="873" spans="18:155" ht="1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  <c r="EI873" s="5"/>
      <c r="EJ873" s="5"/>
      <c r="EK873" s="7"/>
      <c r="EL873"/>
      <c r="EM873" s="5"/>
      <c r="EN873" s="7"/>
      <c r="EO873"/>
      <c r="EY873" s="5"/>
    </row>
    <row r="874" spans="18:155" ht="1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  <c r="EI874" s="5"/>
      <c r="EJ874" s="5"/>
      <c r="EK874" s="7"/>
      <c r="EL874"/>
      <c r="EM874" s="5"/>
      <c r="EN874" s="7"/>
      <c r="EO874"/>
      <c r="EY874" s="5"/>
    </row>
    <row r="875" spans="18:155" ht="1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  <c r="EI875" s="5"/>
      <c r="EJ875" s="5"/>
      <c r="EK875" s="7"/>
      <c r="EL875"/>
      <c r="EM875" s="5"/>
      <c r="EN875" s="7"/>
      <c r="EO875"/>
      <c r="EY875" s="5"/>
    </row>
    <row r="876" spans="18:155" ht="1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  <c r="EI876" s="5"/>
      <c r="EJ876" s="5"/>
      <c r="EK876" s="7"/>
      <c r="EL876"/>
      <c r="EM876" s="5"/>
      <c r="EN876" s="7"/>
      <c r="EO876"/>
      <c r="EY876" s="5"/>
    </row>
    <row r="877" spans="18:155" ht="1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  <c r="EI877" s="5"/>
      <c r="EJ877" s="5"/>
      <c r="EK877" s="7"/>
      <c r="EL877"/>
      <c r="EM877" s="5"/>
      <c r="EN877" s="7"/>
      <c r="EO877"/>
      <c r="EY877" s="5"/>
    </row>
    <row r="878" spans="18:155" ht="1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  <c r="EI878" s="5"/>
      <c r="EJ878" s="5"/>
      <c r="EK878" s="7"/>
      <c r="EL878"/>
      <c r="EM878" s="5"/>
      <c r="EN878" s="7"/>
      <c r="EO878"/>
      <c r="EY878" s="5"/>
    </row>
    <row r="879" spans="18:155" ht="1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  <c r="EI879" s="5"/>
      <c r="EJ879" s="5"/>
      <c r="EK879" s="7"/>
      <c r="EL879"/>
      <c r="EM879" s="5"/>
      <c r="EN879" s="7"/>
      <c r="EO879"/>
      <c r="EY879" s="5"/>
    </row>
    <row r="880" spans="18:155" ht="1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  <c r="EI880" s="5"/>
      <c r="EJ880" s="5"/>
      <c r="EK880" s="7"/>
      <c r="EL880"/>
      <c r="EM880" s="5"/>
      <c r="EN880" s="7"/>
      <c r="EO880"/>
      <c r="EY880" s="5"/>
    </row>
    <row r="881" spans="18:155" ht="1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  <c r="EI881" s="5"/>
      <c r="EJ881" s="5"/>
      <c r="EK881" s="7"/>
      <c r="EL881"/>
      <c r="EM881" s="5"/>
      <c r="EN881" s="7"/>
      <c r="EO881"/>
      <c r="EY881" s="5"/>
    </row>
    <row r="882" spans="18:155" ht="1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  <c r="CG882" s="5"/>
      <c r="CH882" s="5"/>
      <c r="CI882" s="7"/>
      <c r="CJ882"/>
      <c r="CK882" s="5"/>
      <c r="CL882" s="7"/>
      <c r="CM882"/>
      <c r="CN882" s="5"/>
      <c r="CO882" s="5"/>
      <c r="CP882" s="7"/>
      <c r="CQ882"/>
      <c r="CR882" s="5"/>
      <c r="CS882" s="7"/>
      <c r="CT882"/>
      <c r="CU882" s="5"/>
      <c r="CV882" s="7"/>
      <c r="CW882"/>
      <c r="CX882" s="5"/>
      <c r="CY882" s="7"/>
      <c r="CZ882"/>
      <c r="DA882" s="5"/>
      <c r="DB882" s="5"/>
      <c r="DC882" s="7"/>
      <c r="DD882"/>
      <c r="DE882" s="5"/>
      <c r="DF882" s="7"/>
      <c r="DG882"/>
      <c r="DH882" s="5"/>
      <c r="DI882" s="5"/>
      <c r="DJ882" s="7"/>
      <c r="DK882"/>
      <c r="DL882" s="5"/>
      <c r="DM882" s="5"/>
      <c r="DN882" s="7"/>
      <c r="DO882"/>
      <c r="DP882" s="5"/>
      <c r="DQ882" s="7"/>
      <c r="DR882"/>
      <c r="DS882" s="5"/>
      <c r="DT882" s="7"/>
      <c r="DU882"/>
      <c r="DV882" s="5"/>
      <c r="DW882" s="7"/>
      <c r="DX882"/>
      <c r="DY882" s="5"/>
      <c r="DZ882" s="7"/>
      <c r="EA882"/>
      <c r="EB882" s="5"/>
      <c r="EC882" s="5"/>
      <c r="ED882" s="7"/>
      <c r="EE882"/>
      <c r="EF882" s="5"/>
      <c r="EG882" s="7"/>
      <c r="EH882"/>
      <c r="EI882" s="5"/>
      <c r="EJ882" s="5"/>
      <c r="EK882" s="7"/>
      <c r="EL882"/>
      <c r="EM882" s="5"/>
      <c r="EN882" s="7"/>
      <c r="EO882"/>
      <c r="EY882" s="5"/>
    </row>
    <row r="883" spans="18:155" ht="15">
      <c r="R883" s="10"/>
      <c r="S883"/>
      <c r="U883" s="5"/>
      <c r="V883" s="10"/>
      <c r="W883"/>
      <c r="Y883" s="5"/>
      <c r="Z883" s="10"/>
      <c r="AA883"/>
      <c r="AC883" s="5"/>
      <c r="AD883" s="7"/>
      <c r="AE883"/>
      <c r="AH883" s="5"/>
      <c r="AI883" s="7"/>
      <c r="AJ883"/>
      <c r="AK883" s="5"/>
      <c r="AL883" s="7"/>
      <c r="AM883"/>
      <c r="AO883" s="5"/>
      <c r="AP883" s="7"/>
      <c r="AQ883"/>
      <c r="BD883" s="5"/>
      <c r="BE883" s="7"/>
      <c r="BF883"/>
      <c r="BG883" s="5"/>
      <c r="BH883" s="7"/>
      <c r="BI883"/>
      <c r="BJ883" s="5"/>
      <c r="BK883" s="7"/>
      <c r="BL883"/>
      <c r="BQ883" s="5"/>
      <c r="BR883" s="7"/>
      <c r="BS883"/>
      <c r="BT883" s="5"/>
      <c r="BU883" s="7"/>
      <c r="BV883"/>
      <c r="BW883" s="5"/>
      <c r="BX883" s="7"/>
      <c r="BY883"/>
      <c r="CD883" s="5"/>
      <c r="CE883" s="7"/>
      <c r="CF883"/>
      <c r="CG883" s="5"/>
      <c r="CH883" s="5"/>
      <c r="CI883" s="7"/>
      <c r="CJ883"/>
      <c r="CK883" s="5"/>
      <c r="CL883" s="7"/>
      <c r="CM883"/>
      <c r="CN883" s="5"/>
      <c r="CO883" s="5"/>
      <c r="CP883" s="7"/>
      <c r="CQ883"/>
      <c r="CR883" s="5"/>
      <c r="CS883" s="7"/>
      <c r="CT883"/>
      <c r="CU883" s="5"/>
      <c r="CV883" s="7"/>
      <c r="CW883"/>
      <c r="CX883" s="5"/>
      <c r="CY883" s="7"/>
      <c r="CZ883"/>
      <c r="DA883" s="5"/>
      <c r="DB883" s="5"/>
      <c r="DC883" s="7"/>
      <c r="DD883"/>
      <c r="DE883" s="5"/>
      <c r="DF883" s="7"/>
      <c r="DG883"/>
      <c r="DH883" s="5"/>
      <c r="DI883" s="5"/>
      <c r="DJ883" s="7"/>
      <c r="DK883"/>
      <c r="DL883" s="5"/>
      <c r="DM883" s="5"/>
      <c r="DN883" s="7"/>
      <c r="DO883"/>
      <c r="DP883" s="5"/>
      <c r="DQ883" s="7"/>
      <c r="DR883"/>
      <c r="DS883" s="5"/>
      <c r="DT883" s="7"/>
      <c r="DU883"/>
      <c r="DV883" s="5"/>
      <c r="DW883" s="7"/>
      <c r="DX883"/>
      <c r="DY883" s="5"/>
      <c r="DZ883" s="7"/>
      <c r="EA883"/>
      <c r="EB883" s="5"/>
      <c r="EC883" s="5"/>
      <c r="ED883" s="7"/>
      <c r="EE883"/>
      <c r="EF883" s="5"/>
      <c r="EG883" s="7"/>
      <c r="EH883"/>
      <c r="EI883" s="5"/>
      <c r="EJ883" s="5"/>
      <c r="EK883" s="7"/>
      <c r="EL883"/>
      <c r="EM883" s="5"/>
      <c r="EN883" s="7"/>
      <c r="EO883"/>
      <c r="EY883" s="5"/>
    </row>
  </sheetData>
  <sheetProtection/>
  <mergeCells count="141">
    <mergeCell ref="DX1:DX3"/>
    <mergeCell ref="DW1:DW3"/>
    <mergeCell ref="DV1:DV2"/>
    <mergeCell ref="DU1:DU3"/>
    <mergeCell ref="EY1:EY2"/>
    <mergeCell ref="EZ1:EZ2"/>
    <mergeCell ref="FA1:FA3"/>
    <mergeCell ref="FB1:FB3"/>
    <mergeCell ref="EB1:EB2"/>
    <mergeCell ref="EA1:EA3"/>
    <mergeCell ref="EQ1:EQ3"/>
    <mergeCell ref="ER1:ER3"/>
    <mergeCell ref="EV1:EV2"/>
    <mergeCell ref="EW1:EW3"/>
    <mergeCell ref="EI1:EI2"/>
    <mergeCell ref="EJ1:EJ2"/>
    <mergeCell ref="EK1:EK3"/>
    <mergeCell ref="EL1:EL3"/>
    <mergeCell ref="DB1:DB2"/>
    <mergeCell ref="DC1:DC3"/>
    <mergeCell ref="DH1:DH2"/>
    <mergeCell ref="DG1:DG3"/>
    <mergeCell ref="DT1:DT3"/>
    <mergeCell ref="DS1:DS2"/>
    <mergeCell ref="CW1:CW3"/>
    <mergeCell ref="DE1:DE2"/>
    <mergeCell ref="DF1:DF3"/>
    <mergeCell ref="CX1:CX2"/>
    <mergeCell ref="CY1:CY3"/>
    <mergeCell ref="CZ1:CZ3"/>
    <mergeCell ref="DA1:DA2"/>
    <mergeCell ref="CN1:CN2"/>
    <mergeCell ref="CO1:CO2"/>
    <mergeCell ref="CP1:CP3"/>
    <mergeCell ref="CQ1:CQ3"/>
    <mergeCell ref="CR1:CR2"/>
    <mergeCell ref="DD1:DD3"/>
    <mergeCell ref="CS1:CS3"/>
    <mergeCell ref="CT1:CT3"/>
    <mergeCell ref="CU1:CU2"/>
    <mergeCell ref="CV1:CV3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J1:K2"/>
    <mergeCell ref="AR1:AS2"/>
    <mergeCell ref="Z1:Z3"/>
    <mergeCell ref="AI1:AI3"/>
    <mergeCell ref="L1:M2"/>
    <mergeCell ref="AF1:AH2"/>
    <mergeCell ref="AB1:AC2"/>
    <mergeCell ref="N1:N3"/>
    <mergeCell ref="W1:W3"/>
    <mergeCell ref="R1:R3"/>
    <mergeCell ref="A2:A3"/>
    <mergeCell ref="B2:B3"/>
    <mergeCell ref="C1:C3"/>
    <mergeCell ref="D1:E2"/>
    <mergeCell ref="F1:G2"/>
    <mergeCell ref="H1:I2"/>
    <mergeCell ref="S1:S3"/>
    <mergeCell ref="X1:Y2"/>
    <mergeCell ref="O1:O3"/>
    <mergeCell ref="T1:U2"/>
    <mergeCell ref="V1:V3"/>
    <mergeCell ref="P1:Q2"/>
    <mergeCell ref="AA1:AA3"/>
    <mergeCell ref="AE1:AE3"/>
    <mergeCell ref="AJ1:AJ3"/>
    <mergeCell ref="AL1:AL3"/>
    <mergeCell ref="AM1:AM3"/>
    <mergeCell ref="AK1:AK2"/>
    <mergeCell ref="AP1:AP3"/>
    <mergeCell ref="AX1:AX3"/>
    <mergeCell ref="AU1:AU3"/>
    <mergeCell ref="AT1:AT3"/>
    <mergeCell ref="BH1:BH3"/>
    <mergeCell ref="AD1:AD3"/>
    <mergeCell ref="AN1:AO2"/>
    <mergeCell ref="AV1:AW2"/>
    <mergeCell ref="BG1:BG2"/>
    <mergeCell ref="AZ1:BA2"/>
    <mergeCell ref="AQ1:AQ3"/>
    <mergeCell ref="AY1:AY3"/>
    <mergeCell ref="BD1:BD2"/>
    <mergeCell ref="BE1:BE3"/>
    <mergeCell ref="BF1:BF3"/>
    <mergeCell ref="BB1:BB3"/>
    <mergeCell ref="BC1:BC3"/>
    <mergeCell ref="BS1:BS3"/>
    <mergeCell ref="BI1:BI3"/>
    <mergeCell ref="BQ1:BQ2"/>
    <mergeCell ref="BR1:BR3"/>
    <mergeCell ref="BK1:BK3"/>
    <mergeCell ref="BJ1:BJ2"/>
    <mergeCell ref="BL1:BL3"/>
    <mergeCell ref="BM1:BN2"/>
    <mergeCell ref="BO1:BO3"/>
    <mergeCell ref="BP1:BP3"/>
    <mergeCell ref="DI1:DI2"/>
    <mergeCell ref="DJ1:DJ3"/>
    <mergeCell ref="DK1:DK3"/>
    <mergeCell ref="DP1:DP2"/>
    <mergeCell ref="DL1:DL2"/>
    <mergeCell ref="DM1:DM2"/>
    <mergeCell ref="DN1:DN3"/>
    <mergeCell ref="DO1:DO3"/>
    <mergeCell ref="DQ1:DQ3"/>
    <mergeCell ref="DR1:DR3"/>
    <mergeCell ref="EF1:EF2"/>
    <mergeCell ref="EG1:EG3"/>
    <mergeCell ref="EH1:EH3"/>
    <mergeCell ref="EC1:EC2"/>
    <mergeCell ref="ED1:ED3"/>
    <mergeCell ref="EE1:EE3"/>
    <mergeCell ref="DZ1:DZ3"/>
    <mergeCell ref="DY1:DY2"/>
    <mergeCell ref="EX1:EX3"/>
    <mergeCell ref="EM1:EM2"/>
    <mergeCell ref="EN1:EN3"/>
    <mergeCell ref="EO1:EO3"/>
    <mergeCell ref="ES1:ES2"/>
    <mergeCell ref="ET1:ET3"/>
    <mergeCell ref="EU1:EU3"/>
    <mergeCell ref="EP1:E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6.625" style="9" customWidth="1"/>
    <col min="3" max="3" width="13.625" style="0" customWidth="1"/>
    <col min="4" max="4" width="14.25390625" style="0" customWidth="1"/>
    <col min="5" max="5" width="13.75390625" style="0" customWidth="1"/>
  </cols>
  <sheetData>
    <row r="1" ht="12.75">
      <c r="B1" s="108" t="s">
        <v>94</v>
      </c>
    </row>
    <row r="2" ht="12.75">
      <c r="B2" s="109"/>
    </row>
    <row r="3" ht="12.75">
      <c r="B3" s="110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177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168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175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175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168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sheetProtection/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75390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171</v>
      </c>
    </row>
    <row r="2" spans="1:4" ht="15">
      <c r="A2">
        <v>2</v>
      </c>
      <c r="B2" s="51" t="s">
        <v>119</v>
      </c>
      <c r="C2" s="53">
        <v>31</v>
      </c>
      <c r="D2" s="54" t="s">
        <v>171</v>
      </c>
    </row>
    <row r="3" spans="1:4" ht="15">
      <c r="A3">
        <v>3</v>
      </c>
      <c r="B3" s="51" t="s">
        <v>10</v>
      </c>
      <c r="C3" s="53">
        <v>30</v>
      </c>
      <c r="D3" s="54" t="s">
        <v>171</v>
      </c>
    </row>
    <row r="4" spans="1:4" ht="15">
      <c r="A4">
        <v>4</v>
      </c>
      <c r="B4" s="51" t="s">
        <v>48</v>
      </c>
      <c r="C4" s="53">
        <v>29</v>
      </c>
      <c r="D4" s="54" t="s">
        <v>171</v>
      </c>
    </row>
    <row r="5" spans="1:4" ht="15">
      <c r="A5">
        <v>5</v>
      </c>
      <c r="B5" s="51" t="s">
        <v>109</v>
      </c>
      <c r="C5" s="53">
        <v>28</v>
      </c>
      <c r="D5" s="54" t="s">
        <v>171</v>
      </c>
    </row>
    <row r="6" spans="1:4" ht="15">
      <c r="A6">
        <v>6</v>
      </c>
      <c r="B6" s="51" t="s">
        <v>138</v>
      </c>
      <c r="C6" s="53">
        <v>27</v>
      </c>
      <c r="D6" s="51" t="s">
        <v>181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175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169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168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169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Владимир</cp:lastModifiedBy>
  <dcterms:created xsi:type="dcterms:W3CDTF">2009-10-06T09:07:29Z</dcterms:created>
  <dcterms:modified xsi:type="dcterms:W3CDTF">2012-12-28T10:23:16Z</dcterms:modified>
  <cp:category/>
  <cp:version/>
  <cp:contentType/>
  <cp:contentStatus/>
</cp:coreProperties>
</file>